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65" yWindow="-15" windowWidth="7650" windowHeight="8565"/>
  </bookViews>
  <sheets>
    <sheet name="новый " sheetId="6" r:id="rId1"/>
    <sheet name="Лист1" sheetId="5" r:id="rId2"/>
  </sheets>
  <definedNames>
    <definedName name="_xlnm.Print_Area" localSheetId="0">'новый '!$A$1:$I$134</definedName>
  </definedNames>
  <calcPr calcId="124519"/>
</workbook>
</file>

<file path=xl/calcChain.xml><?xml version="1.0" encoding="utf-8"?>
<calcChain xmlns="http://schemas.openxmlformats.org/spreadsheetml/2006/main">
  <c r="H122" i="6"/>
  <c r="G40"/>
  <c r="C40"/>
  <c r="C39"/>
  <c r="C36"/>
  <c r="I130"/>
  <c r="I127"/>
  <c r="I126"/>
  <c r="I125"/>
  <c r="G132"/>
  <c r="C132"/>
  <c r="G18"/>
  <c r="G17" s="1"/>
  <c r="G62" s="1"/>
  <c r="G117"/>
  <c r="G113"/>
  <c r="G114"/>
  <c r="C62"/>
  <c r="C17"/>
  <c r="C21"/>
  <c r="C7"/>
  <c r="G61"/>
  <c r="G55"/>
  <c r="G52"/>
  <c r="G50"/>
  <c r="G44"/>
  <c r="G60" s="1"/>
  <c r="C74"/>
  <c r="G66"/>
  <c r="G88"/>
  <c r="H88"/>
  <c r="G86"/>
  <c r="G36"/>
  <c r="C124"/>
  <c r="G124"/>
  <c r="C131"/>
  <c r="H131" s="1"/>
  <c r="H42"/>
  <c r="G109"/>
  <c r="C102"/>
  <c r="G94"/>
  <c r="G93"/>
  <c r="G102"/>
  <c r="C88"/>
  <c r="H89"/>
  <c r="H124"/>
  <c r="H132" l="1"/>
</calcChain>
</file>

<file path=xl/sharedStrings.xml><?xml version="1.0" encoding="utf-8"?>
<sst xmlns="http://schemas.openxmlformats.org/spreadsheetml/2006/main" count="315" uniqueCount="135">
  <si>
    <t>Наименование получателя средств</t>
  </si>
  <si>
    <t>Увеличение</t>
  </si>
  <si>
    <t>ПОЯСНИТЕЛЬНАЯ ЗАПИСКА</t>
  </si>
  <si>
    <t>Итого по разделам:</t>
  </si>
  <si>
    <t>Администрация Вышестеблиевского сельского поселения</t>
  </si>
  <si>
    <t>Наименование раздела, строки</t>
  </si>
  <si>
    <t>Уменьшение</t>
  </si>
  <si>
    <t>сумма т.руб.</t>
  </si>
  <si>
    <t>примечание</t>
  </si>
  <si>
    <t>отклонение</t>
  </si>
  <si>
    <t>сумма руб.</t>
  </si>
  <si>
    <t>Жилищно-коммунальное хозяйство</t>
  </si>
  <si>
    <t>Культура,  кинематография и средства массовой информации</t>
  </si>
  <si>
    <t>Другие вопросы в области культуры, кинематографии и средств массовой информации</t>
  </si>
  <si>
    <t>Благоустройство</t>
  </si>
  <si>
    <t>Национальная экономика</t>
  </si>
  <si>
    <t>Прочие мероприятия по благоустройству городских  округов и поселений</t>
  </si>
  <si>
    <t>Общегосударственные вопросы</t>
  </si>
  <si>
    <t>Образование</t>
  </si>
  <si>
    <t>Поселенческая целевая программа Вышестеблиевского сельского поселения"Молодежь Тамани" на 2009 г.</t>
  </si>
  <si>
    <t>0707 7950803 447 290 т.ср. 010100 сумма 14000                                           0707 7950803 447 340 т.ср. 010100 сумма 6000</t>
  </si>
  <si>
    <t>Строительство и модернизация автомобильных дорог общего пользования, в том числе дорог в поселениях (за исключением автомобильных дорог федерального значения)</t>
  </si>
  <si>
    <t>Уличное освещение</t>
  </si>
  <si>
    <t>Дворцы и дома культуры, другие учреждения культуры и средств массовой информации</t>
  </si>
  <si>
    <t>2. Поступление собственных средств  :</t>
  </si>
  <si>
    <t>0503 6000100 013 225  тип.ср. 01.01.00  - сумма 18000  руб.       0503 6000100 013 223  тип.ср. 01.01.00  - сумма 60000  руб.</t>
  </si>
  <si>
    <t>0503 6000500 013 225  тип.ср. 01.01.00  - сумма 8000  руб. (обустройство террит.рынка)</t>
  </si>
  <si>
    <t>0409 3150201 013 225 т.ср. 010100              ( установка дорожных неровностей)</t>
  </si>
  <si>
    <t>0801 4409900 001 340 тип.ср 010100 (приобретение ламинита)</t>
  </si>
  <si>
    <t>Всего по разделам:</t>
  </si>
  <si>
    <t xml:space="preserve">отклонение </t>
  </si>
  <si>
    <t xml:space="preserve">Национальная безопасность и правоохранительная деятельность </t>
  </si>
  <si>
    <t>03</t>
  </si>
  <si>
    <t xml:space="preserve">. </t>
  </si>
  <si>
    <t xml:space="preserve"> ВЦП «Капитальный ремоно и ремонт автомобильных дорог местного значения Краснодарского края"</t>
  </si>
  <si>
    <t>2.Увеличение краевых  средств :</t>
  </si>
  <si>
    <t xml:space="preserve">Культура и кинематография </t>
  </si>
  <si>
    <t>07</t>
  </si>
  <si>
    <t>Коммунальное хозяйство</t>
  </si>
  <si>
    <t>Целевая программа Вышестеблиевского сельского поселения «Комплексное развитие систем коммунальной инфраструктуры  Вышестеблиевского сельскогопоселения Темрюкского района» 
на 2011-2012  год</t>
  </si>
  <si>
    <t>Глава Вышестеблиевского сельского поселения                                                                                                                                                              П.К.Хаджиди</t>
  </si>
  <si>
    <t>Обслуживание государственного и муниципального долга</t>
  </si>
  <si>
    <t>Национальная оборона</t>
  </si>
  <si>
    <t xml:space="preserve"> ВЦП «Комплексное развитие систем коммунальной инфраструктуры муниципальных образований Краснодарского края на основе документов территориального планирования
на 2011-2012 годы»
</t>
  </si>
  <si>
    <t>04</t>
  </si>
  <si>
    <t>02</t>
  </si>
  <si>
    <t>13</t>
  </si>
  <si>
    <t>0412 5243401 013 226 - 93000р.</t>
  </si>
  <si>
    <t>0503 5241500 013 225 - 900000р.</t>
  </si>
  <si>
    <t>0412 7950501 013 226 -5000р.                                                  (софинансирование программы).</t>
  </si>
  <si>
    <t>Центральный аппарат</t>
  </si>
  <si>
    <t xml:space="preserve"> Обеспечение деятельности подведомственных учреждений </t>
  </si>
  <si>
    <t>Субсидии бюджетным учреждениям на возмещение нормативных затрат, связанных с оказанием ими государственных услуг (муниципальных)</t>
  </si>
  <si>
    <t>2.Распределение остатков собственных средств :</t>
  </si>
  <si>
    <t>4.Распределение остатков краевых средств :</t>
  </si>
  <si>
    <t>ДКЦП "Кадровое обеспечение сферы культуры  и искусства в Краснодарском крае"на 2011-2013 годы.</t>
  </si>
  <si>
    <t xml:space="preserve"> Увеличение</t>
  </si>
  <si>
    <t xml:space="preserve">Учреждения по обеспечению хозяйственного обслуживания </t>
  </si>
  <si>
    <t>Озеленение</t>
  </si>
  <si>
    <t>Прочие мероприятия по благоустройству  городских округов и поселений</t>
  </si>
  <si>
    <t>Стимулирование отдельных категорий работников  муниципальных учреждений в сфере культуры, искусства и кинематографии в рамкаж реализации  мероприятий долгосрочной краевой целевой программы "Кадровое обеспечение  сферы культуры  и искусства Краснодарского края на 2011-2013 годы"</t>
  </si>
  <si>
    <t xml:space="preserve">0801 5223804 031 241 -106950,16 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</si>
  <si>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</si>
  <si>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Поисковые и аварийно-спасательные учреждения</t>
  </si>
  <si>
    <t xml:space="preserve">Общегосударственные вопросы </t>
  </si>
  <si>
    <t>Высшее должностное лицо  субъекта Российской Федерации (глава муниципального образования)</t>
  </si>
  <si>
    <t>03 09 3029900 240 251- 131127,15</t>
  </si>
  <si>
    <t xml:space="preserve">Национальная экономика </t>
  </si>
  <si>
    <t>Строительство и модернизация автомобильных дорог общего пользования . В том числе дорог в поселениях (за исключением дорог федерального значения)</t>
  </si>
  <si>
    <t>Мероприятия в области строительства , архитектуры и градостроительства производства</t>
  </si>
  <si>
    <t xml:space="preserve">Уличное освещение </t>
  </si>
  <si>
    <t xml:space="preserve">Организация и содержание мест захоронения </t>
  </si>
  <si>
    <t>04 09 3150201 240 225 -25536,04; 04 12 3380000 240 226-60000,00</t>
  </si>
  <si>
    <t>01 02 0020100 120 211-30653,00;01 02 0020100 120 213-9257,00: 01 04 00020400 120 211 -227441,00;01 04 00020400 120 213-68687,00; 01 13 0029999 110 211 -61043,0001 13 0029999 110 213 -18436,00; 01 13 0939999 110 211 -51290,00; 01 13 0939999 110 213 -15644,00; 01 13 0939999 240 225-63000,00</t>
  </si>
  <si>
    <t>05 03 600100 240 225 -9616,70; 05 03 6000300 240 225 -73657,14 ; 05 03 6000400 240 225 - 19372,52; 05 03 6000500 240 225 -490260,05.</t>
  </si>
  <si>
    <t>Итого:</t>
  </si>
  <si>
    <t xml:space="preserve">04 </t>
  </si>
  <si>
    <t>05</t>
  </si>
  <si>
    <t>Увеличение                                                               отклонение</t>
  </si>
  <si>
    <t>57300.00</t>
  </si>
  <si>
    <t>Выполнение государственного (муниципального ) задания , в том числе содержание имущества</t>
  </si>
  <si>
    <t>Приобретение оборудования</t>
  </si>
  <si>
    <t>ИТОГО:</t>
  </si>
  <si>
    <t>03 09 3029902 240 251 - 108 869,30 рублей.</t>
  </si>
  <si>
    <t>1.Увеличение  собственных средств :</t>
  </si>
  <si>
    <t>1.Увеличение краевых средств:</t>
  </si>
  <si>
    <t>Долгосрочная краевая целевая программа "Развитие систем наружного освещения населенных пунктов Краснодарского края на 2012-2014 гг".</t>
  </si>
  <si>
    <t>Субсидии , за исключением субсидий на софинансирование объектов капитального строительства государственной собственности и муниципальной собственности</t>
  </si>
  <si>
    <t xml:space="preserve">992 05 03 5226900 521 310 -300000,00                                    </t>
  </si>
  <si>
    <t>Реализация государственных функций ,связанных с общегосударственным управлением</t>
  </si>
  <si>
    <t>Выполнение других обязательств государства</t>
  </si>
  <si>
    <t>Реализация государственной политики в области приватизации и управления государственной и муниципальной собственности</t>
  </si>
  <si>
    <t>Оценка недвижимости , признание прав и регулирование отношений по государственной и муниципальной собственности.</t>
  </si>
  <si>
    <t xml:space="preserve">Поисковые и аварийно- спасательные учреждения </t>
  </si>
  <si>
    <t>Иные закупки товаров, работ, услуг</t>
  </si>
  <si>
    <t xml:space="preserve">Обеспечение деятельности (оказание услуг) подведомственных учреждений </t>
  </si>
  <si>
    <t>Выполнение государственного (муниципального) задания, в том числе содержание имущества</t>
  </si>
  <si>
    <t xml:space="preserve">Приобретение оборудования </t>
  </si>
  <si>
    <t>Иные межбюджетные трансферты</t>
  </si>
  <si>
    <t xml:space="preserve">ЦПП" Компенсационные выплаты руководителям органов территориального общественного самоуправления в 2013 году" </t>
  </si>
  <si>
    <t>Пособия и компенсации гражданам и иные социальные выплаты, кроме публичных  нормативных обязательств</t>
  </si>
  <si>
    <t>Учреждения по обеспечению хозяйственного обслуживания</t>
  </si>
  <si>
    <t xml:space="preserve">Выполнение других функций казенными учреждениями </t>
  </si>
  <si>
    <t>01</t>
  </si>
  <si>
    <t>992 0113 0920300 240 226 -(-59400) рублей.</t>
  </si>
  <si>
    <t>992 0113 20139000 240 226 - 58400 рублей.</t>
  </si>
  <si>
    <t>992 0309 3029901 540 251 -242257,85 рублей;                                   992 0309 3029902 540 251 - 108869,30 рублей.</t>
  </si>
  <si>
    <t xml:space="preserve">992 0113 7951003 240 290 -(-59616,000 рублей;  </t>
  </si>
  <si>
    <t xml:space="preserve">992 0113 7951003 321 290 -59616рублей; </t>
  </si>
  <si>
    <t>992 0309 3029901 240 251 -  (-242257,85) рублей;                                   992 0309 3029902 240 251 - (-108869,30) рублей.</t>
  </si>
  <si>
    <t xml:space="preserve">   к проекту решения  LXXI  сессии Совета  Вышестеблиевского сельского поселения Темрюкского района "О внесении дополнений и изменений в решение LX   сессии Совета Вышестеблиевского сельского поселения Темрюкского района от 20 декабря 2012 года  №233 "О бюджете Вышестеблиевского сельского поселения Темрюкского района на 2013 год"                                                                                                                                                                                                              от 18.07.2013 г. №_____</t>
  </si>
  <si>
    <t>Жилищно- коммунальное хозяйство</t>
  </si>
  <si>
    <t>Бюджетные инвестиции в объекты капитального строительства , не включенные в целевые программы</t>
  </si>
  <si>
    <t>Иные закупки товаров , работ и  услуг для муниципальных нужд</t>
  </si>
  <si>
    <t>Комплексная программа по укреплению правопорядка, профилактике правонарушений  и усилению борьбы с преступностью в Вышестеблиевском сельском поселении Темрюкского района на 2013 год"</t>
  </si>
  <si>
    <t>992 03 14 7951403 240 290  - 30000,00рублей</t>
  </si>
  <si>
    <t>итого:</t>
  </si>
  <si>
    <t>Культура, кинематография</t>
  </si>
  <si>
    <t>Субсидии бюджетным учреждениям на финансовое обеспечение  государственного задания на оказание государственных услуг( выполненных работ)</t>
  </si>
  <si>
    <t xml:space="preserve">992 0801  4409901 611 241       - 347200,00 рублей                                                     </t>
  </si>
  <si>
    <t>992 0502 1020102 400 225 -               (-110000,00) рублей</t>
  </si>
  <si>
    <t>992 0502 1020102 400 225 -               (-30000,00) рублей</t>
  </si>
  <si>
    <t>Дорожное хозяйство</t>
  </si>
  <si>
    <t>Субсидии из краевого бюджета  бюджетам муниципальных образований Краснодарского края в соответствии с ведомственной целевой программой " Капитальный ремонт и ремонт автомобильных дорог местного значения Краснодарского  края на 2012-2014 годы" в 2013 году". Мероприятие № 1.</t>
  </si>
  <si>
    <t>Субсидии из краевого бюджета  бюджетам муниципальных образований Краснодарского края в соответствии с ведомственной целевой программой " Капитальный ремонт и ремонт автомобильных дорог местного значения Краснодарского  края на 2012-2014 годы" в 2013 году". Мероприятие № 2.</t>
  </si>
  <si>
    <t>992 0409 5241501 240 225 - 5400000,00 рублей ; 992 0409 5241502 240 225 - 900 000,00 рублей</t>
  </si>
  <si>
    <t>992 0113 0939999 240 310 - 22000,00 рублей;                                         992 0113 0939999 240 340 - 88000,00 рублей                            992 0113 0939999 110 211 - 71520,00 рублей;             992 0113 0939999 110 213 - 21814,00 рублей</t>
  </si>
  <si>
    <t>Расходы на выплату персоналу казенных учреждений</t>
  </si>
  <si>
    <t>08</t>
  </si>
  <si>
    <t xml:space="preserve">Функцианирование Правительства Российской Федерации , высших исполнительных органов государственной власти  субъектов Российской Федерации , местных администраций </t>
  </si>
  <si>
    <t>Создание и организация деятельности административных комиссий</t>
  </si>
  <si>
    <t xml:space="preserve">Субвенции </t>
  </si>
  <si>
    <t>992 0104 0029500 240 340 - 3650,00 рублей</t>
  </si>
  <si>
    <t>992 0104 0029500 530 340 -(- 3650,00) рублей</t>
  </si>
  <si>
    <t xml:space="preserve">Итого: </t>
  </si>
</sst>
</file>

<file path=xl/styles.xml><?xml version="1.0" encoding="utf-8"?>
<styleSheet xmlns="http://schemas.openxmlformats.org/spreadsheetml/2006/main">
  <numFmts count="2">
    <numFmt numFmtId="6" formatCode="#,##0&quot;р.&quot;;[Red]\-#,##0&quot;р.&quot;"/>
    <numFmt numFmtId="164" formatCode="0.0"/>
  </numFmts>
  <fonts count="3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Arial"/>
      <family val="2"/>
      <charset val="204"/>
    </font>
    <font>
      <b/>
      <sz val="17"/>
      <name val="Times New Roman"/>
      <family val="1"/>
      <charset val="204"/>
    </font>
    <font>
      <b/>
      <sz val="17"/>
      <name val="Arial"/>
      <family val="2"/>
      <charset val="204"/>
    </font>
    <font>
      <i/>
      <sz val="14"/>
      <name val="Times New Roman"/>
      <family val="1"/>
    </font>
    <font>
      <sz val="16"/>
      <name val="Arial"/>
      <family val="2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color indexed="10"/>
      <name val="Arial"/>
      <family val="2"/>
      <charset val="204"/>
    </font>
    <font>
      <sz val="8"/>
      <name val="Arial"/>
      <family val="2"/>
      <charset val="204"/>
    </font>
    <font>
      <sz val="17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</font>
    <font>
      <sz val="11"/>
      <name val="Arial"/>
      <family val="2"/>
      <charset val="204"/>
    </font>
    <font>
      <i/>
      <sz val="12"/>
      <name val="Arial"/>
      <family val="2"/>
      <charset val="204"/>
    </font>
    <font>
      <i/>
      <sz val="14"/>
      <name val="Arial"/>
      <family val="2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1" fillId="0" borderId="0" xfId="0" applyFont="1" applyFill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/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0" fillId="0" borderId="1" xfId="0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24" fillId="0" borderId="0" xfId="0" applyFont="1"/>
    <xf numFmtId="2" fontId="15" fillId="0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/>
    <xf numFmtId="0" fontId="0" fillId="0" borderId="0" xfId="0" applyAlignment="1"/>
    <xf numFmtId="0" fontId="4" fillId="0" borderId="3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3" fillId="0" borderId="1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15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2" fontId="15" fillId="0" borderId="19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30" fillId="0" borderId="0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23" xfId="0" applyNumberFormat="1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1" fontId="2" fillId="2" borderId="30" xfId="0" applyNumberFormat="1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32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2" fontId="2" fillId="0" borderId="33" xfId="0" applyNumberFormat="1" applyFont="1" applyFill="1" applyBorder="1" applyAlignment="1">
      <alignment horizontal="center" vertical="center" wrapText="1"/>
    </xf>
    <xf numFmtId="2" fontId="1" fillId="0" borderId="3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2" fontId="1" fillId="0" borderId="34" xfId="0" applyNumberFormat="1" applyFont="1" applyFill="1" applyBorder="1" applyAlignment="1">
      <alignment horizontal="center" vertical="center" wrapText="1"/>
    </xf>
    <xf numFmtId="2" fontId="1" fillId="0" borderId="35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2" fontId="2" fillId="0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2" fontId="28" fillId="0" borderId="8" xfId="0" applyNumberFormat="1" applyFont="1" applyBorder="1" applyAlignment="1">
      <alignment horizontal="center" vertical="center" wrapText="1"/>
    </xf>
    <xf numFmtId="2" fontId="27" fillId="0" borderId="8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28" fillId="0" borderId="16" xfId="0" applyNumberFormat="1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/>
    <xf numFmtId="1" fontId="33" fillId="0" borderId="3" xfId="0" applyNumberFormat="1" applyFont="1" applyBorder="1" applyAlignment="1">
      <alignment horizontal="center" vertical="center" wrapText="1"/>
    </xf>
    <xf numFmtId="1" fontId="28" fillId="0" borderId="4" xfId="0" applyNumberFormat="1" applyFont="1" applyBorder="1" applyAlignment="1">
      <alignment horizontal="center" vertical="center" wrapText="1"/>
    </xf>
    <xf numFmtId="1" fontId="28" fillId="0" borderId="5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/>
    <xf numFmtId="0" fontId="2" fillId="2" borderId="0" xfId="0" applyFont="1" applyFill="1" applyAlignment="1">
      <alignment horizontal="left" wrapText="1"/>
    </xf>
    <xf numFmtId="0" fontId="8" fillId="2" borderId="0" xfId="0" applyFont="1" applyFill="1" applyAlignment="1"/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/>
    <xf numFmtId="0" fontId="10" fillId="0" borderId="16" xfId="0" applyFont="1" applyBorder="1" applyAlignment="1"/>
    <xf numFmtId="0" fontId="2" fillId="2" borderId="3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6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top" wrapText="1"/>
    </xf>
    <xf numFmtId="0" fontId="22" fillId="0" borderId="9" xfId="0" applyFont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wrapText="1"/>
    </xf>
    <xf numFmtId="0" fontId="8" fillId="0" borderId="0" xfId="0" applyFont="1" applyAlignment="1"/>
    <xf numFmtId="2" fontId="2" fillId="0" borderId="1" xfId="0" applyNumberFormat="1" applyFont="1" applyFill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164" fontId="2" fillId="0" borderId="44" xfId="0" applyNumberFormat="1" applyFont="1" applyFill="1" applyBorder="1" applyAlignment="1">
      <alignment horizontal="center" vertical="center" wrapText="1"/>
    </xf>
    <xf numFmtId="164" fontId="2" fillId="0" borderId="5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164" fontId="0" fillId="0" borderId="55" xfId="0" applyNumberFormat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49" fontId="3" fillId="0" borderId="5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4" fillId="0" borderId="1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3" fontId="17" fillId="0" borderId="23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9" fillId="2" borderId="50" xfId="0" applyNumberFormat="1" applyFont="1" applyFill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1" fontId="28" fillId="0" borderId="35" xfId="0" applyNumberFormat="1" applyFont="1" applyBorder="1" applyAlignment="1">
      <alignment horizontal="center" vertical="center" wrapText="1"/>
    </xf>
    <xf numFmtId="1" fontId="28" fillId="0" borderId="28" xfId="0" applyNumberFormat="1" applyFont="1" applyBorder="1" applyAlignment="1">
      <alignment horizontal="center" vertical="center" wrapText="1"/>
    </xf>
    <xf numFmtId="1" fontId="28" fillId="0" borderId="11" xfId="0" applyNumberFormat="1" applyFont="1" applyBorder="1" applyAlignment="1">
      <alignment horizontal="center" vertical="center" wrapText="1"/>
    </xf>
    <xf numFmtId="1" fontId="28" fillId="0" borderId="12" xfId="0" applyNumberFormat="1" applyFont="1" applyBorder="1" applyAlignment="1">
      <alignment horizontal="center" vertical="center" wrapText="1"/>
    </xf>
    <xf numFmtId="1" fontId="28" fillId="0" borderId="33" xfId="0" applyNumberFormat="1" applyFont="1" applyBorder="1" applyAlignment="1">
      <alignment horizontal="center" vertical="center" wrapText="1"/>
    </xf>
    <xf numFmtId="1" fontId="28" fillId="0" borderId="36" xfId="0" applyNumberFormat="1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2" fontId="15" fillId="0" borderId="5" xfId="0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/>
    <xf numFmtId="0" fontId="10" fillId="0" borderId="17" xfId="0" applyFont="1" applyFill="1" applyBorder="1" applyAlignment="1"/>
    <xf numFmtId="0" fontId="0" fillId="0" borderId="28" xfId="0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64" fontId="18" fillId="3" borderId="19" xfId="0" applyNumberFormat="1" applyFont="1" applyFill="1" applyBorder="1" applyAlignment="1">
      <alignment horizontal="center" vertical="center"/>
    </xf>
    <xf numFmtId="164" fontId="19" fillId="3" borderId="38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0" fillId="0" borderId="35" xfId="0" applyNumberForma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/>
    </xf>
    <xf numFmtId="164" fontId="19" fillId="3" borderId="1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3" fillId="0" borderId="19" xfId="0" applyFont="1" applyBorder="1" applyAlignment="1">
      <alignment wrapText="1"/>
    </xf>
    <xf numFmtId="0" fontId="18" fillId="2" borderId="23" xfId="0" applyFont="1" applyFill="1" applyBorder="1" applyAlignment="1">
      <alignment horizontal="center" vertical="center"/>
    </xf>
    <xf numFmtId="0" fontId="19" fillId="2" borderId="47" xfId="0" applyFont="1" applyFill="1" applyBorder="1" applyAlignment="1">
      <alignment horizontal="center" vertical="center"/>
    </xf>
    <xf numFmtId="0" fontId="28" fillId="0" borderId="35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29" fillId="3" borderId="35" xfId="0" applyFont="1" applyFill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3" fontId="28" fillId="0" borderId="3" xfId="0" applyNumberFormat="1" applyFont="1" applyBorder="1" applyAlignment="1">
      <alignment horizontal="center" vertical="center" wrapText="1"/>
    </xf>
    <xf numFmtId="3" fontId="28" fillId="0" borderId="4" xfId="0" applyNumberFormat="1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28" fillId="0" borderId="56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3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4"/>
  <sheetViews>
    <sheetView tabSelected="1" topLeftCell="C108" zoomScale="60" zoomScaleNormal="60" workbookViewId="0">
      <selection activeCell="H36" sqref="H36:I39"/>
    </sheetView>
  </sheetViews>
  <sheetFormatPr defaultRowHeight="12.75"/>
  <cols>
    <col min="1" max="1" width="25.7109375" customWidth="1"/>
    <col min="2" max="2" width="53.42578125" customWidth="1"/>
    <col min="3" max="3" width="18.140625" customWidth="1"/>
    <col min="4" max="4" width="34.28515625" customWidth="1"/>
    <col min="5" max="5" width="24.28515625" customWidth="1"/>
    <col min="6" max="6" width="50.5703125" customWidth="1"/>
    <col min="7" max="7" width="17.7109375" customWidth="1"/>
    <col min="8" max="8" width="18" customWidth="1"/>
    <col min="9" max="9" width="46" customWidth="1"/>
    <col min="12" max="12" width="8.85546875" customWidth="1"/>
  </cols>
  <sheetData>
    <row r="1" spans="1:9" ht="17.25" customHeight="1">
      <c r="A1" s="226" t="s">
        <v>2</v>
      </c>
      <c r="B1" s="226"/>
      <c r="C1" s="226"/>
      <c r="D1" s="226"/>
      <c r="E1" s="226"/>
      <c r="F1" s="226"/>
      <c r="G1" s="227"/>
      <c r="H1" s="227"/>
      <c r="I1" s="227"/>
    </row>
    <row r="2" spans="1:9" ht="56.25" customHeight="1">
      <c r="A2" s="228" t="s">
        <v>110</v>
      </c>
      <c r="B2" s="229"/>
      <c r="C2" s="229"/>
      <c r="D2" s="229"/>
      <c r="E2" s="229"/>
      <c r="F2" s="229"/>
      <c r="G2" s="229"/>
      <c r="H2" s="229"/>
      <c r="I2" s="229"/>
    </row>
    <row r="3" spans="1:9" ht="3.75" customHeight="1">
      <c r="A3" s="2"/>
      <c r="B3" s="2"/>
      <c r="C3" s="2"/>
      <c r="D3" s="2"/>
      <c r="E3" s="2"/>
      <c r="F3" s="2"/>
      <c r="G3" s="2"/>
    </row>
    <row r="4" spans="1:9" s="1" customFormat="1" ht="24" customHeight="1" thickBot="1">
      <c r="A4" s="230" t="s">
        <v>84</v>
      </c>
      <c r="B4" s="231"/>
      <c r="C4" s="231"/>
      <c r="D4" s="231"/>
      <c r="E4" s="231"/>
      <c r="F4" s="231"/>
      <c r="G4" s="231"/>
      <c r="H4" s="231"/>
      <c r="I4" s="232"/>
    </row>
    <row r="5" spans="1:9" ht="24" customHeight="1" thickBot="1">
      <c r="A5" s="233" t="s">
        <v>6</v>
      </c>
      <c r="B5" s="234"/>
      <c r="C5" s="234"/>
      <c r="D5" s="234"/>
      <c r="E5" s="234" t="s">
        <v>1</v>
      </c>
      <c r="F5" s="234"/>
      <c r="G5" s="234"/>
      <c r="H5" s="234"/>
      <c r="I5" s="235"/>
    </row>
    <row r="6" spans="1:9" ht="65.25" customHeight="1">
      <c r="A6" s="156" t="s">
        <v>0</v>
      </c>
      <c r="B6" s="40" t="s">
        <v>5</v>
      </c>
      <c r="C6" s="40" t="s">
        <v>10</v>
      </c>
      <c r="D6" s="40" t="s">
        <v>8</v>
      </c>
      <c r="E6" s="157" t="s">
        <v>0</v>
      </c>
      <c r="F6" s="40" t="s">
        <v>5</v>
      </c>
      <c r="G6" s="40" t="s">
        <v>10</v>
      </c>
      <c r="H6" s="236" t="s">
        <v>8</v>
      </c>
      <c r="I6" s="237"/>
    </row>
    <row r="7" spans="1:9" ht="40.5" hidden="1" customHeight="1" thickBot="1">
      <c r="A7" s="208" t="s">
        <v>4</v>
      </c>
      <c r="B7" s="158" t="s">
        <v>17</v>
      </c>
      <c r="C7" s="6">
        <f>C8</f>
        <v>-59.4</v>
      </c>
      <c r="D7" s="248" t="s">
        <v>104</v>
      </c>
      <c r="E7" s="208" t="s">
        <v>4</v>
      </c>
      <c r="F7" s="158" t="s">
        <v>17</v>
      </c>
      <c r="G7" s="6">
        <v>58.4</v>
      </c>
      <c r="H7" s="373" t="s">
        <v>105</v>
      </c>
      <c r="I7" s="374"/>
    </row>
    <row r="8" spans="1:9" ht="76.5" hidden="1" customHeight="1" thickBot="1">
      <c r="A8" s="246"/>
      <c r="B8" s="159" t="s">
        <v>89</v>
      </c>
      <c r="C8" s="76">
        <v>-59.4</v>
      </c>
      <c r="D8" s="249"/>
      <c r="E8" s="246"/>
      <c r="F8" s="160" t="s">
        <v>91</v>
      </c>
      <c r="G8" s="76">
        <v>58.4</v>
      </c>
      <c r="H8" s="375"/>
      <c r="I8" s="376"/>
    </row>
    <row r="9" spans="1:9" ht="58.5" hidden="1" customHeight="1">
      <c r="A9" s="247"/>
      <c r="B9" s="160" t="s">
        <v>90</v>
      </c>
      <c r="C9" s="133">
        <v>-59.4</v>
      </c>
      <c r="D9" s="249"/>
      <c r="E9" s="246"/>
      <c r="F9" s="161" t="s">
        <v>92</v>
      </c>
      <c r="G9" s="133">
        <v>58.4</v>
      </c>
      <c r="H9" s="375"/>
      <c r="I9" s="376"/>
    </row>
    <row r="10" spans="1:9" ht="44.25" hidden="1" customHeight="1">
      <c r="A10" s="208" t="s">
        <v>4</v>
      </c>
      <c r="B10" s="5" t="s">
        <v>93</v>
      </c>
      <c r="C10" s="8"/>
      <c r="D10" s="250" t="s">
        <v>109</v>
      </c>
      <c r="E10" s="243" t="s">
        <v>4</v>
      </c>
      <c r="F10" s="5" t="s">
        <v>93</v>
      </c>
      <c r="G10" s="6"/>
      <c r="H10" s="396"/>
      <c r="I10" s="397"/>
    </row>
    <row r="11" spans="1:9" ht="51" hidden="1" customHeight="1">
      <c r="A11" s="210"/>
      <c r="B11" s="16" t="s">
        <v>95</v>
      </c>
      <c r="C11" s="8"/>
      <c r="D11" s="210"/>
      <c r="E11" s="377"/>
      <c r="F11" s="16" t="s">
        <v>95</v>
      </c>
      <c r="G11" s="6"/>
      <c r="H11" s="380"/>
      <c r="I11" s="353"/>
    </row>
    <row r="12" spans="1:9" ht="97.5" hidden="1" customHeight="1">
      <c r="A12" s="210"/>
      <c r="B12" s="16" t="s">
        <v>96</v>
      </c>
      <c r="C12" s="8"/>
      <c r="D12" s="210"/>
      <c r="E12" s="377"/>
      <c r="F12" s="16" t="s">
        <v>96</v>
      </c>
      <c r="G12" s="6"/>
      <c r="H12" s="378" t="s">
        <v>106</v>
      </c>
      <c r="I12" s="379"/>
    </row>
    <row r="13" spans="1:9" ht="30.75" hidden="1" customHeight="1">
      <c r="A13" s="210"/>
      <c r="B13" s="16" t="s">
        <v>97</v>
      </c>
      <c r="C13" s="8"/>
      <c r="D13" s="210"/>
      <c r="E13" s="377"/>
      <c r="F13" s="16" t="s">
        <v>97</v>
      </c>
      <c r="G13" s="8"/>
      <c r="H13" s="380"/>
      <c r="I13" s="353"/>
    </row>
    <row r="14" spans="1:9" ht="36.75" hidden="1" customHeight="1">
      <c r="A14" s="211"/>
      <c r="B14" s="16" t="s">
        <v>94</v>
      </c>
      <c r="C14" s="8"/>
      <c r="D14" s="210"/>
      <c r="E14" s="244"/>
      <c r="F14" s="16" t="s">
        <v>98</v>
      </c>
      <c r="G14" s="6"/>
      <c r="H14" s="381"/>
      <c r="I14" s="205"/>
    </row>
    <row r="15" spans="1:9" ht="82.5" hidden="1" customHeight="1">
      <c r="A15" s="254" t="s">
        <v>4</v>
      </c>
      <c r="B15" s="70" t="s">
        <v>99</v>
      </c>
      <c r="C15" s="162"/>
      <c r="D15" s="218" t="s">
        <v>107</v>
      </c>
      <c r="E15" s="243" t="s">
        <v>4</v>
      </c>
      <c r="F15" s="70" t="s">
        <v>99</v>
      </c>
      <c r="G15" s="69"/>
      <c r="H15" s="204"/>
      <c r="I15" s="359"/>
    </row>
    <row r="16" spans="1:9" ht="63" hidden="1" customHeight="1">
      <c r="A16" s="255"/>
      <c r="B16" s="16" t="s">
        <v>94</v>
      </c>
      <c r="C16" s="163"/>
      <c r="D16" s="210"/>
      <c r="E16" s="244"/>
      <c r="F16" s="16" t="s">
        <v>100</v>
      </c>
      <c r="G16" s="32"/>
      <c r="H16" s="382" t="s">
        <v>108</v>
      </c>
      <c r="I16" s="383"/>
    </row>
    <row r="17" spans="1:9" ht="48" customHeight="1">
      <c r="A17" s="195" t="s">
        <v>4</v>
      </c>
      <c r="B17" s="164" t="s">
        <v>111</v>
      </c>
      <c r="C17" s="6">
        <f>C18</f>
        <v>-110000</v>
      </c>
      <c r="D17" s="223" t="s">
        <v>120</v>
      </c>
      <c r="E17" s="386" t="s">
        <v>4</v>
      </c>
      <c r="F17" s="164" t="s">
        <v>101</v>
      </c>
      <c r="G17" s="173">
        <f>G18</f>
        <v>203334</v>
      </c>
      <c r="H17" s="382" t="s">
        <v>126</v>
      </c>
      <c r="I17" s="384"/>
    </row>
    <row r="18" spans="1:9" ht="51" customHeight="1">
      <c r="A18" s="196"/>
      <c r="B18" s="27" t="s">
        <v>38</v>
      </c>
      <c r="C18" s="165">
        <v>-110000</v>
      </c>
      <c r="D18" s="224"/>
      <c r="E18" s="387"/>
      <c r="F18" s="27" t="s">
        <v>102</v>
      </c>
      <c r="G18" s="167">
        <f>G19+G20</f>
        <v>203334</v>
      </c>
      <c r="H18" s="362"/>
      <c r="I18" s="379"/>
    </row>
    <row r="19" spans="1:9" ht="51" customHeight="1">
      <c r="A19" s="196"/>
      <c r="B19" s="16" t="s">
        <v>112</v>
      </c>
      <c r="C19" s="166">
        <v>-110000</v>
      </c>
      <c r="D19" s="224"/>
      <c r="E19" s="387"/>
      <c r="F19" s="16" t="s">
        <v>113</v>
      </c>
      <c r="G19" s="167">
        <v>110000</v>
      </c>
      <c r="H19" s="362"/>
      <c r="I19" s="379"/>
    </row>
    <row r="20" spans="1:9" ht="59.25" customHeight="1" thickBot="1">
      <c r="A20" s="197"/>
      <c r="B20" s="16"/>
      <c r="C20" s="166"/>
      <c r="D20" s="225"/>
      <c r="E20" s="388"/>
      <c r="F20" s="16" t="s">
        <v>127</v>
      </c>
      <c r="G20" s="177">
        <v>93334</v>
      </c>
      <c r="H20" s="364"/>
      <c r="I20" s="385"/>
    </row>
    <row r="21" spans="1:9" ht="51" customHeight="1">
      <c r="A21" s="251" t="s">
        <v>4</v>
      </c>
      <c r="B21" s="164" t="s">
        <v>111</v>
      </c>
      <c r="C21" s="69">
        <f>C22</f>
        <v>-30000</v>
      </c>
      <c r="D21" s="223" t="s">
        <v>121</v>
      </c>
      <c r="E21" s="253" t="s">
        <v>4</v>
      </c>
      <c r="F21" s="81" t="s">
        <v>31</v>
      </c>
      <c r="G21" s="69">
        <v>30000</v>
      </c>
      <c r="H21" s="391" t="s">
        <v>115</v>
      </c>
      <c r="I21" s="392"/>
    </row>
    <row r="22" spans="1:9" ht="114" customHeight="1">
      <c r="A22" s="252"/>
      <c r="B22" s="27" t="s">
        <v>38</v>
      </c>
      <c r="C22" s="8">
        <v>-30000</v>
      </c>
      <c r="D22" s="224"/>
      <c r="E22" s="210"/>
      <c r="F22" s="65" t="s">
        <v>114</v>
      </c>
      <c r="G22" s="8">
        <v>30000</v>
      </c>
      <c r="H22" s="306"/>
      <c r="I22" s="393"/>
    </row>
    <row r="23" spans="1:9" ht="78.75" customHeight="1" thickBot="1">
      <c r="A23" s="252"/>
      <c r="B23" s="16" t="s">
        <v>112</v>
      </c>
      <c r="C23" s="8">
        <v>-30000</v>
      </c>
      <c r="D23" s="225"/>
      <c r="E23" s="211"/>
      <c r="F23" s="16" t="s">
        <v>113</v>
      </c>
      <c r="G23" s="8">
        <v>30000</v>
      </c>
      <c r="H23" s="308"/>
      <c r="I23" s="394"/>
    </row>
    <row r="24" spans="1:9" ht="44.25" hidden="1" customHeight="1">
      <c r="A24" s="170"/>
      <c r="B24" s="26"/>
      <c r="C24" s="8">
        <v>0</v>
      </c>
      <c r="D24" s="12"/>
      <c r="E24" s="37"/>
      <c r="F24" s="26"/>
      <c r="G24" s="8"/>
      <c r="H24" s="355"/>
      <c r="I24" s="356"/>
    </row>
    <row r="25" spans="1:9" ht="147.75" hidden="1" customHeight="1">
      <c r="A25" s="171"/>
      <c r="B25" s="26" t="s">
        <v>39</v>
      </c>
      <c r="C25" s="76"/>
      <c r="D25" s="67"/>
      <c r="E25" s="67"/>
      <c r="F25" s="26" t="s">
        <v>39</v>
      </c>
      <c r="G25" s="76">
        <v>0</v>
      </c>
      <c r="H25" s="202" t="s">
        <v>49</v>
      </c>
      <c r="I25" s="332"/>
    </row>
    <row r="26" spans="1:9" ht="44.25" hidden="1" customHeight="1" thickBot="1">
      <c r="A26" s="172"/>
      <c r="B26" s="139"/>
      <c r="C26" s="48">
        <v>0</v>
      </c>
      <c r="D26" s="58"/>
      <c r="E26" s="58"/>
      <c r="F26" s="139" t="s">
        <v>81</v>
      </c>
      <c r="G26" s="48"/>
      <c r="H26" s="358" t="s">
        <v>83</v>
      </c>
      <c r="I26" s="395"/>
    </row>
    <row r="27" spans="1:9" ht="42" hidden="1" customHeight="1">
      <c r="A27" s="212" t="s">
        <v>4</v>
      </c>
      <c r="B27" s="80" t="s">
        <v>31</v>
      </c>
      <c r="C27" s="75"/>
      <c r="D27" s="61"/>
      <c r="E27" s="236" t="s">
        <v>4</v>
      </c>
      <c r="F27" s="80" t="s">
        <v>31</v>
      </c>
      <c r="G27" s="75"/>
      <c r="H27" s="219"/>
      <c r="I27" s="351"/>
    </row>
    <row r="28" spans="1:9" ht="30" hidden="1" customHeight="1">
      <c r="A28" s="213"/>
      <c r="B28" s="65" t="s">
        <v>38</v>
      </c>
      <c r="C28" s="240"/>
      <c r="D28" s="245"/>
      <c r="E28" s="241"/>
      <c r="F28" s="65" t="s">
        <v>38</v>
      </c>
      <c r="G28" s="240"/>
      <c r="H28" s="220"/>
      <c r="I28" s="238"/>
    </row>
    <row r="29" spans="1:9" ht="100.5" hidden="1" customHeight="1">
      <c r="A29" s="213"/>
      <c r="B29" s="65" t="s">
        <v>62</v>
      </c>
      <c r="C29" s="240"/>
      <c r="D29" s="220"/>
      <c r="E29" s="241"/>
      <c r="F29" s="65" t="s">
        <v>63</v>
      </c>
      <c r="G29" s="240"/>
      <c r="H29" s="220"/>
      <c r="I29" s="238"/>
    </row>
    <row r="30" spans="1:9" ht="31.5" hidden="1" customHeight="1">
      <c r="A30" s="213"/>
      <c r="B30" s="65" t="s">
        <v>14</v>
      </c>
      <c r="C30" s="240"/>
      <c r="D30" s="220"/>
      <c r="E30" s="241"/>
      <c r="F30" s="65" t="s">
        <v>14</v>
      </c>
      <c r="G30" s="240"/>
      <c r="H30" s="220"/>
      <c r="I30" s="238"/>
    </row>
    <row r="31" spans="1:9" ht="39" hidden="1" customHeight="1">
      <c r="A31" s="213"/>
      <c r="B31" s="65"/>
      <c r="C31" s="240"/>
      <c r="D31" s="220"/>
      <c r="E31" s="241"/>
      <c r="F31" s="65"/>
      <c r="G31" s="240"/>
      <c r="H31" s="220"/>
      <c r="I31" s="238"/>
    </row>
    <row r="32" spans="1:9" ht="114.75" hidden="1" customHeight="1">
      <c r="A32" s="213"/>
      <c r="B32" s="65"/>
      <c r="C32" s="8"/>
      <c r="D32" s="245"/>
      <c r="E32" s="241"/>
      <c r="F32" s="65"/>
      <c r="G32" s="8"/>
      <c r="H32" s="220"/>
      <c r="I32" s="238"/>
    </row>
    <row r="33" spans="1:9" ht="39.75" hidden="1" customHeight="1" thickBot="1">
      <c r="A33" s="242"/>
      <c r="B33" s="106"/>
      <c r="C33" s="8"/>
      <c r="D33" s="218"/>
      <c r="E33" s="218"/>
      <c r="F33" s="106"/>
      <c r="G33" s="76"/>
      <c r="H33" s="218"/>
      <c r="I33" s="239"/>
    </row>
    <row r="34" spans="1:9" ht="16.5" hidden="1" customHeight="1">
      <c r="A34" s="212" t="s">
        <v>4</v>
      </c>
      <c r="B34" s="80" t="s">
        <v>36</v>
      </c>
      <c r="C34" s="75">
        <v>0</v>
      </c>
      <c r="D34" s="219"/>
      <c r="E34" s="236" t="s">
        <v>4</v>
      </c>
      <c r="F34" s="80" t="s">
        <v>36</v>
      </c>
      <c r="G34" s="75"/>
      <c r="H34" s="219"/>
      <c r="I34" s="351"/>
    </row>
    <row r="35" spans="1:9" ht="96.75" hidden="1" customHeight="1">
      <c r="A35" s="213"/>
      <c r="B35" s="65" t="s">
        <v>52</v>
      </c>
      <c r="C35" s="6"/>
      <c r="D35" s="220"/>
      <c r="E35" s="241"/>
      <c r="F35" s="65" t="s">
        <v>52</v>
      </c>
      <c r="G35" s="6"/>
      <c r="H35" s="220"/>
      <c r="I35" s="238"/>
    </row>
    <row r="36" spans="1:9" ht="15.75" customHeight="1">
      <c r="A36" s="242" t="s">
        <v>4</v>
      </c>
      <c r="B36" s="80" t="s">
        <v>17</v>
      </c>
      <c r="C36" s="6">
        <f>C37</f>
        <v>-3650</v>
      </c>
      <c r="D36" s="398" t="s">
        <v>133</v>
      </c>
      <c r="E36" s="218" t="s">
        <v>4</v>
      </c>
      <c r="F36" s="80" t="s">
        <v>17</v>
      </c>
      <c r="G36" s="6">
        <f>G38</f>
        <v>3650</v>
      </c>
      <c r="H36" s="391" t="s">
        <v>132</v>
      </c>
      <c r="I36" s="392"/>
    </row>
    <row r="37" spans="1:9" ht="105" customHeight="1">
      <c r="A37" s="296"/>
      <c r="B37" s="65" t="s">
        <v>129</v>
      </c>
      <c r="C37" s="8">
        <v>-3650</v>
      </c>
      <c r="D37" s="399"/>
      <c r="E37" s="210"/>
      <c r="F37" s="65" t="s">
        <v>129</v>
      </c>
      <c r="G37" s="8">
        <v>3650</v>
      </c>
      <c r="H37" s="306"/>
      <c r="I37" s="393"/>
    </row>
    <row r="38" spans="1:9" ht="45.75" customHeight="1" thickBot="1">
      <c r="A38" s="296"/>
      <c r="B38" s="188" t="s">
        <v>130</v>
      </c>
      <c r="C38" s="77">
        <v>-3650</v>
      </c>
      <c r="D38" s="400"/>
      <c r="E38" s="210"/>
      <c r="F38" s="188" t="s">
        <v>130</v>
      </c>
      <c r="G38" s="77">
        <v>3650</v>
      </c>
      <c r="H38" s="306"/>
      <c r="I38" s="393"/>
    </row>
    <row r="39" spans="1:9" ht="60" customHeight="1" thickBot="1">
      <c r="A39" s="297"/>
      <c r="B39" s="190" t="s">
        <v>131</v>
      </c>
      <c r="C39" s="56">
        <f>-C3-3650.00365</f>
        <v>-3650.0036500000001</v>
      </c>
      <c r="D39" s="401"/>
      <c r="E39" s="211"/>
      <c r="F39" s="16" t="s">
        <v>113</v>
      </c>
      <c r="G39" s="56">
        <v>3650</v>
      </c>
      <c r="H39" s="402"/>
      <c r="I39" s="403"/>
    </row>
    <row r="40" spans="1:9" ht="60" customHeight="1" thickBot="1">
      <c r="A40" s="406" t="s">
        <v>134</v>
      </c>
      <c r="B40" s="190"/>
      <c r="C40" s="407">
        <f>C36+C21+C17</f>
        <v>-143650</v>
      </c>
      <c r="D40" s="404"/>
      <c r="E40" s="193"/>
      <c r="F40" s="27"/>
      <c r="G40" s="408">
        <f>G36+G21+G17</f>
        <v>236984</v>
      </c>
      <c r="H40" s="192"/>
      <c r="I40" s="405"/>
    </row>
    <row r="41" spans="1:9" ht="20.25" customHeight="1">
      <c r="A41" s="260" t="s">
        <v>6</v>
      </c>
      <c r="B41" s="261"/>
      <c r="C41" s="78" t="s">
        <v>10</v>
      </c>
      <c r="D41" s="30"/>
      <c r="E41" s="262" t="s">
        <v>56</v>
      </c>
      <c r="F41" s="261"/>
      <c r="G41" s="31" t="s">
        <v>10</v>
      </c>
      <c r="H41" s="389" t="s">
        <v>9</v>
      </c>
      <c r="I41" s="390"/>
    </row>
    <row r="42" spans="1:9" ht="29.25" customHeight="1">
      <c r="A42" s="17"/>
      <c r="B42" s="14" t="s">
        <v>3</v>
      </c>
      <c r="C42" s="18"/>
      <c r="D42" s="19"/>
      <c r="E42" s="17"/>
      <c r="F42" s="14" t="s">
        <v>3</v>
      </c>
      <c r="G42" s="18"/>
      <c r="H42" s="371">
        <f>C42+G42</f>
        <v>0</v>
      </c>
      <c r="I42" s="372"/>
    </row>
    <row r="43" spans="1:9" ht="21.75" hidden="1" customHeight="1" thickBot="1">
      <c r="A43" s="221" t="s">
        <v>53</v>
      </c>
      <c r="B43" s="222"/>
      <c r="C43" s="222"/>
      <c r="D43" s="222"/>
      <c r="E43" s="222"/>
      <c r="F43" s="222"/>
      <c r="G43" s="222"/>
      <c r="H43" s="222"/>
      <c r="I43" s="222"/>
    </row>
    <row r="44" spans="1:9" ht="45" hidden="1" customHeight="1">
      <c r="A44" s="214" t="s">
        <v>4</v>
      </c>
      <c r="B44" s="80" t="s">
        <v>64</v>
      </c>
      <c r="C44" s="75">
        <v>0</v>
      </c>
      <c r="D44" s="200"/>
      <c r="E44" s="208" t="s">
        <v>4</v>
      </c>
      <c r="F44" s="134" t="s">
        <v>64</v>
      </c>
      <c r="G44" s="75">
        <f>G45+G46+G48+G49</f>
        <v>545451</v>
      </c>
      <c r="H44" s="200" t="s">
        <v>73</v>
      </c>
      <c r="I44" s="352"/>
    </row>
    <row r="45" spans="1:9" ht="61.5" hidden="1" customHeight="1">
      <c r="A45" s="215"/>
      <c r="B45" s="82" t="s">
        <v>65</v>
      </c>
      <c r="C45" s="74">
        <v>0</v>
      </c>
      <c r="D45" s="206"/>
      <c r="E45" s="209"/>
      <c r="F45" s="135" t="s">
        <v>65</v>
      </c>
      <c r="G45" s="6">
        <v>39910</v>
      </c>
      <c r="H45" s="206"/>
      <c r="I45" s="353"/>
    </row>
    <row r="46" spans="1:9" ht="32.25" hidden="1" customHeight="1" thickBot="1">
      <c r="A46" s="215"/>
      <c r="B46" s="82" t="s">
        <v>50</v>
      </c>
      <c r="C46" s="107">
        <v>0</v>
      </c>
      <c r="D46" s="206"/>
      <c r="E46" s="209"/>
      <c r="F46" s="135" t="s">
        <v>50</v>
      </c>
      <c r="G46" s="107">
        <v>296128</v>
      </c>
      <c r="H46" s="206"/>
      <c r="I46" s="353"/>
    </row>
    <row r="47" spans="1:9" ht="98.25" hidden="1" customHeight="1" thickBot="1">
      <c r="A47" s="216"/>
      <c r="B47" s="125"/>
      <c r="C47" s="126"/>
      <c r="D47" s="207"/>
      <c r="E47" s="210"/>
      <c r="F47" s="125"/>
      <c r="G47" s="126"/>
      <c r="H47" s="206"/>
      <c r="I47" s="353"/>
    </row>
    <row r="48" spans="1:9" ht="51" hidden="1" customHeight="1" thickBot="1">
      <c r="A48" s="216"/>
      <c r="B48" s="16" t="s">
        <v>51</v>
      </c>
      <c r="C48" s="79">
        <v>0</v>
      </c>
      <c r="D48" s="207"/>
      <c r="E48" s="210"/>
      <c r="F48" s="136" t="s">
        <v>51</v>
      </c>
      <c r="G48" s="79">
        <v>79479</v>
      </c>
      <c r="H48" s="206"/>
      <c r="I48" s="353"/>
    </row>
    <row r="49" spans="1:9" ht="58.5" hidden="1" customHeight="1" thickBot="1">
      <c r="A49" s="217"/>
      <c r="B49" s="16" t="s">
        <v>57</v>
      </c>
      <c r="C49" s="79">
        <v>0</v>
      </c>
      <c r="D49" s="201"/>
      <c r="E49" s="211"/>
      <c r="F49" s="136" t="s">
        <v>57</v>
      </c>
      <c r="G49" s="79">
        <v>129934</v>
      </c>
      <c r="H49" s="206"/>
      <c r="I49" s="353"/>
    </row>
    <row r="50" spans="1:9" ht="58.5" hidden="1" customHeight="1" thickBot="1">
      <c r="A50" s="198" t="s">
        <v>4</v>
      </c>
      <c r="B50" s="80" t="s">
        <v>31</v>
      </c>
      <c r="C50" s="79">
        <v>0</v>
      </c>
      <c r="D50" s="200"/>
      <c r="E50" s="218" t="s">
        <v>4</v>
      </c>
      <c r="F50" s="80" t="s">
        <v>31</v>
      </c>
      <c r="G50" s="79">
        <f>G51</f>
        <v>131127.15</v>
      </c>
      <c r="H50" s="202" t="s">
        <v>66</v>
      </c>
      <c r="I50" s="203"/>
    </row>
    <row r="51" spans="1:9" ht="59.25" hidden="1" customHeight="1" thickBot="1">
      <c r="A51" s="199"/>
      <c r="B51" s="65" t="s">
        <v>63</v>
      </c>
      <c r="C51" s="130">
        <v>0</v>
      </c>
      <c r="D51" s="201"/>
      <c r="E51" s="211"/>
      <c r="F51" s="65" t="s">
        <v>63</v>
      </c>
      <c r="G51" s="129">
        <v>131127.15</v>
      </c>
      <c r="H51" s="204"/>
      <c r="I51" s="205"/>
    </row>
    <row r="52" spans="1:9" ht="46.5" hidden="1" customHeight="1" thickBot="1">
      <c r="A52" s="214" t="s">
        <v>4</v>
      </c>
      <c r="B52" s="100" t="s">
        <v>67</v>
      </c>
      <c r="C52" s="6">
        <v>0</v>
      </c>
      <c r="D52" s="357"/>
      <c r="E52" s="208" t="s">
        <v>4</v>
      </c>
      <c r="F52" s="100" t="s">
        <v>67</v>
      </c>
      <c r="G52" s="79">
        <f>G53+G54</f>
        <v>85536.040000000008</v>
      </c>
      <c r="H52" s="202" t="s">
        <v>72</v>
      </c>
      <c r="I52" s="203"/>
    </row>
    <row r="53" spans="1:9" ht="98.25" hidden="1" customHeight="1" thickBot="1">
      <c r="A53" s="215"/>
      <c r="B53" s="65" t="s">
        <v>68</v>
      </c>
      <c r="C53" s="6">
        <v>0</v>
      </c>
      <c r="D53" s="354"/>
      <c r="E53" s="209"/>
      <c r="F53" s="65" t="s">
        <v>68</v>
      </c>
      <c r="G53" s="129">
        <v>25536.04</v>
      </c>
      <c r="H53" s="354"/>
      <c r="I53" s="353"/>
    </row>
    <row r="54" spans="1:9" ht="69" hidden="1" customHeight="1" thickBot="1">
      <c r="A54" s="215"/>
      <c r="B54" s="125" t="s">
        <v>69</v>
      </c>
      <c r="C54" s="6">
        <v>0</v>
      </c>
      <c r="D54" s="358"/>
      <c r="E54" s="344"/>
      <c r="F54" s="65" t="s">
        <v>69</v>
      </c>
      <c r="G54" s="133">
        <v>60000</v>
      </c>
      <c r="H54" s="204"/>
      <c r="I54" s="205"/>
    </row>
    <row r="55" spans="1:9" ht="45.75" hidden="1" customHeight="1">
      <c r="A55" s="208" t="s">
        <v>4</v>
      </c>
      <c r="B55" s="131" t="s">
        <v>11</v>
      </c>
      <c r="C55" s="6">
        <v>0</v>
      </c>
      <c r="D55" s="200"/>
      <c r="E55" s="208" t="s">
        <v>4</v>
      </c>
      <c r="F55" s="131" t="s">
        <v>11</v>
      </c>
      <c r="G55" s="6">
        <f>G56+G57+G58+G59</f>
        <v>592906.41</v>
      </c>
      <c r="H55" s="369" t="s">
        <v>74</v>
      </c>
      <c r="I55" s="370"/>
    </row>
    <row r="56" spans="1:9" ht="40.5" hidden="1" customHeight="1" thickBot="1">
      <c r="A56" s="209"/>
      <c r="B56" s="68" t="s">
        <v>70</v>
      </c>
      <c r="C56" s="6">
        <v>0</v>
      </c>
      <c r="D56" s="206"/>
      <c r="E56" s="209"/>
      <c r="F56" s="125" t="s">
        <v>70</v>
      </c>
      <c r="G56" s="8">
        <v>9616.7000000000007</v>
      </c>
      <c r="H56" s="354"/>
      <c r="I56" s="206"/>
    </row>
    <row r="57" spans="1:9" ht="23.25" hidden="1" customHeight="1" thickBot="1">
      <c r="A57" s="209"/>
      <c r="B57" s="125" t="s">
        <v>58</v>
      </c>
      <c r="C57" s="6">
        <v>0</v>
      </c>
      <c r="D57" s="206"/>
      <c r="E57" s="209"/>
      <c r="F57" s="125" t="s">
        <v>58</v>
      </c>
      <c r="G57" s="8">
        <v>73657.14</v>
      </c>
      <c r="H57" s="354"/>
      <c r="I57" s="206"/>
    </row>
    <row r="58" spans="1:9" ht="47.25" hidden="1" customHeight="1">
      <c r="A58" s="209"/>
      <c r="B58" s="132" t="s">
        <v>71</v>
      </c>
      <c r="C58" s="6">
        <v>0</v>
      </c>
      <c r="D58" s="206"/>
      <c r="E58" s="209"/>
      <c r="F58" s="132" t="s">
        <v>71</v>
      </c>
      <c r="G58" s="8">
        <v>19372.52</v>
      </c>
      <c r="H58" s="354"/>
      <c r="I58" s="206"/>
    </row>
    <row r="59" spans="1:9" ht="73.5" hidden="1" customHeight="1" thickBot="1">
      <c r="A59" s="344"/>
      <c r="B59" s="16" t="s">
        <v>59</v>
      </c>
      <c r="C59" s="6">
        <v>0</v>
      </c>
      <c r="D59" s="201"/>
      <c r="E59" s="344"/>
      <c r="F59" s="16" t="s">
        <v>59</v>
      </c>
      <c r="G59" s="8">
        <v>490260.05</v>
      </c>
      <c r="H59" s="354"/>
      <c r="I59" s="206"/>
    </row>
    <row r="60" spans="1:9" ht="30.75" hidden="1" customHeight="1" thickBot="1">
      <c r="A60" s="124" t="s">
        <v>75</v>
      </c>
      <c r="B60" s="125"/>
      <c r="C60" s="126">
        <v>0</v>
      </c>
      <c r="D60" s="127"/>
      <c r="E60" s="128"/>
      <c r="F60" s="125"/>
      <c r="G60" s="126">
        <f>G44+G50+G52+G55</f>
        <v>1355020.6</v>
      </c>
      <c r="H60" s="63"/>
      <c r="I60" s="63"/>
    </row>
    <row r="61" spans="1:9" ht="30.75" hidden="1" customHeight="1" thickBot="1">
      <c r="A61" s="124" t="s">
        <v>82</v>
      </c>
      <c r="B61" s="125"/>
      <c r="C61" s="126"/>
      <c r="D61" s="127"/>
      <c r="E61" s="128"/>
      <c r="F61" s="125"/>
      <c r="G61" s="126">
        <f>G21+G9</f>
        <v>30058.400000000001</v>
      </c>
      <c r="H61" s="63"/>
      <c r="I61" s="63"/>
    </row>
    <row r="62" spans="1:9" ht="30.75" hidden="1" customHeight="1" thickBot="1">
      <c r="A62" s="124" t="s">
        <v>116</v>
      </c>
      <c r="B62" s="125"/>
      <c r="C62" s="126">
        <f>C21+C17</f>
        <v>-140000</v>
      </c>
      <c r="D62" s="127"/>
      <c r="E62" s="128"/>
      <c r="F62" s="125"/>
      <c r="G62" s="126">
        <f>G21+G17</f>
        <v>233334</v>
      </c>
      <c r="H62" s="63"/>
      <c r="I62" s="63"/>
    </row>
    <row r="63" spans="1:9" ht="30.75" hidden="1" customHeight="1" thickBot="1">
      <c r="A63" s="124"/>
      <c r="B63" s="125"/>
      <c r="C63" s="126"/>
      <c r="D63" s="191"/>
      <c r="E63" s="128"/>
      <c r="F63" s="125"/>
      <c r="G63" s="126"/>
      <c r="H63" s="189"/>
      <c r="I63" s="189"/>
    </row>
    <row r="64" spans="1:9" ht="21" hidden="1" customHeight="1" thickBot="1">
      <c r="A64" s="345" t="s">
        <v>85</v>
      </c>
      <c r="B64" s="346"/>
      <c r="C64" s="346"/>
      <c r="D64" s="346"/>
      <c r="E64" s="346"/>
      <c r="F64" s="346"/>
      <c r="G64" s="346"/>
      <c r="H64" s="346"/>
      <c r="I64" s="346"/>
    </row>
    <row r="65" spans="1:9" ht="21" hidden="1" customHeight="1" thickBot="1">
      <c r="A65" s="143"/>
      <c r="B65" s="144"/>
      <c r="C65" s="144"/>
      <c r="D65" s="144"/>
      <c r="E65" s="144"/>
      <c r="F65" s="144"/>
      <c r="G65" s="144"/>
      <c r="H65" s="144"/>
      <c r="I65" s="144"/>
    </row>
    <row r="66" spans="1:9" ht="24.75" hidden="1" customHeight="1">
      <c r="A66" s="349" t="s">
        <v>4</v>
      </c>
      <c r="B66" s="80" t="s">
        <v>11</v>
      </c>
      <c r="C66" s="83"/>
      <c r="D66" s="342"/>
      <c r="E66" s="339" t="s">
        <v>4</v>
      </c>
      <c r="F66" s="80" t="s">
        <v>11</v>
      </c>
      <c r="G66" s="83">
        <f>G68</f>
        <v>300000</v>
      </c>
      <c r="H66" s="360" t="s">
        <v>88</v>
      </c>
      <c r="I66" s="361"/>
    </row>
    <row r="67" spans="1:9" ht="24.75" hidden="1" customHeight="1">
      <c r="A67" s="350"/>
      <c r="B67" s="141"/>
      <c r="C67" s="142"/>
      <c r="D67" s="340"/>
      <c r="E67" s="340"/>
      <c r="F67" s="141"/>
      <c r="G67" s="142"/>
      <c r="H67" s="362"/>
      <c r="I67" s="363"/>
    </row>
    <row r="68" spans="1:9" ht="128.25" hidden="1" customHeight="1" thickBot="1">
      <c r="A68" s="350"/>
      <c r="B68" s="68" t="s">
        <v>86</v>
      </c>
      <c r="C68" s="84"/>
      <c r="D68" s="343"/>
      <c r="E68" s="341"/>
      <c r="F68" s="68" t="s">
        <v>86</v>
      </c>
      <c r="G68" s="84">
        <v>300000</v>
      </c>
      <c r="H68" s="362"/>
      <c r="I68" s="363"/>
    </row>
    <row r="69" spans="1:9" ht="168" hidden="1" customHeight="1">
      <c r="A69" s="296"/>
      <c r="B69" s="82"/>
      <c r="C69" s="145"/>
      <c r="D69" s="58"/>
      <c r="E69" s="82"/>
      <c r="F69" s="82"/>
      <c r="G69" s="145"/>
      <c r="H69" s="362"/>
      <c r="I69" s="363"/>
    </row>
    <row r="70" spans="1:9" ht="98.25" hidden="1" customHeight="1">
      <c r="A70" s="297"/>
      <c r="B70" s="64" t="s">
        <v>87</v>
      </c>
      <c r="C70" s="155"/>
      <c r="D70" s="59"/>
      <c r="E70" s="64"/>
      <c r="F70" s="64" t="s">
        <v>87</v>
      </c>
      <c r="G70" s="155">
        <v>300000</v>
      </c>
      <c r="H70" s="364"/>
      <c r="I70" s="365"/>
    </row>
    <row r="71" spans="1:9" ht="43.5" hidden="1" customHeight="1">
      <c r="A71" s="140"/>
      <c r="B71" s="82"/>
      <c r="C71" s="145"/>
      <c r="D71" s="58"/>
      <c r="E71" s="82"/>
      <c r="F71" s="82"/>
      <c r="G71" s="145"/>
      <c r="H71" s="148"/>
      <c r="I71" s="149"/>
    </row>
    <row r="72" spans="1:9" ht="43.5" hidden="1" customHeight="1">
      <c r="A72" s="140"/>
      <c r="B72" s="82"/>
      <c r="C72" s="145"/>
      <c r="D72" s="58"/>
      <c r="E72" s="82"/>
      <c r="F72" s="82"/>
      <c r="G72" s="145"/>
      <c r="H72" s="148"/>
      <c r="I72" s="149"/>
    </row>
    <row r="73" spans="1:9" ht="43.5" hidden="1" customHeight="1">
      <c r="A73" s="140"/>
      <c r="B73" s="82"/>
      <c r="C73" s="145"/>
      <c r="D73" s="58"/>
      <c r="E73" s="82"/>
      <c r="F73" s="82"/>
      <c r="G73" s="145"/>
      <c r="H73" s="148"/>
      <c r="I73" s="149"/>
    </row>
    <row r="74" spans="1:9" ht="43.5" hidden="1" customHeight="1">
      <c r="A74" s="146" t="s">
        <v>82</v>
      </c>
      <c r="B74" s="82"/>
      <c r="C74" s="142">
        <f>C66+C9</f>
        <v>-59.4</v>
      </c>
      <c r="D74" s="58"/>
      <c r="E74" s="82"/>
      <c r="F74" s="82"/>
      <c r="G74" s="142">
        <v>300000</v>
      </c>
      <c r="H74" s="137"/>
      <c r="I74" s="138"/>
    </row>
    <row r="75" spans="1:9" ht="27" hidden="1" customHeight="1">
      <c r="A75" s="347" t="s">
        <v>4</v>
      </c>
      <c r="B75" s="81" t="s">
        <v>15</v>
      </c>
      <c r="C75" s="85">
        <v>0</v>
      </c>
      <c r="D75" s="64"/>
      <c r="E75" s="368" t="s">
        <v>4</v>
      </c>
      <c r="F75" s="81" t="s">
        <v>15</v>
      </c>
      <c r="G75" s="85">
        <v>0</v>
      </c>
      <c r="H75" s="204"/>
      <c r="I75" s="359"/>
    </row>
    <row r="76" spans="1:9" ht="150" hidden="1" customHeight="1" thickBot="1">
      <c r="A76" s="348"/>
      <c r="B76" s="68" t="s">
        <v>43</v>
      </c>
      <c r="C76" s="84">
        <v>0</v>
      </c>
      <c r="D76" s="68"/>
      <c r="E76" s="341"/>
      <c r="F76" s="68" t="s">
        <v>43</v>
      </c>
      <c r="G76" s="84">
        <v>0</v>
      </c>
      <c r="H76" s="355" t="s">
        <v>47</v>
      </c>
      <c r="I76" s="356"/>
    </row>
    <row r="77" spans="1:9" ht="42" hidden="1" customHeight="1">
      <c r="A77" s="299" t="s">
        <v>4</v>
      </c>
      <c r="B77" s="101" t="s">
        <v>11</v>
      </c>
      <c r="C77" s="102">
        <v>0</v>
      </c>
      <c r="D77" s="103"/>
      <c r="E77" s="366" t="s">
        <v>4</v>
      </c>
      <c r="F77" s="101" t="s">
        <v>11</v>
      </c>
      <c r="G77" s="83">
        <v>0</v>
      </c>
      <c r="H77" s="355"/>
      <c r="I77" s="356"/>
    </row>
    <row r="78" spans="1:9" ht="80.25" hidden="1" customHeight="1" thickBot="1">
      <c r="A78" s="300"/>
      <c r="B78" s="104" t="s">
        <v>34</v>
      </c>
      <c r="C78" s="105">
        <v>0</v>
      </c>
      <c r="D78" s="104"/>
      <c r="E78" s="367"/>
      <c r="F78" s="104" t="s">
        <v>34</v>
      </c>
      <c r="G78" s="86">
        <v>0</v>
      </c>
      <c r="H78" s="202" t="s">
        <v>48</v>
      </c>
      <c r="I78" s="332"/>
    </row>
    <row r="79" spans="1:9" ht="34.5" hidden="1" customHeight="1">
      <c r="A79" s="318" t="s">
        <v>4</v>
      </c>
      <c r="B79" s="113" t="s">
        <v>36</v>
      </c>
      <c r="C79" s="75">
        <v>0</v>
      </c>
      <c r="D79" s="323"/>
      <c r="E79" s="323" t="s">
        <v>4</v>
      </c>
      <c r="F79" s="113" t="s">
        <v>36</v>
      </c>
      <c r="G79" s="75"/>
      <c r="H79" s="323"/>
      <c r="I79" s="324"/>
    </row>
    <row r="80" spans="1:9" ht="57" hidden="1" customHeight="1">
      <c r="A80" s="319"/>
      <c r="B80" s="114" t="s">
        <v>55</v>
      </c>
      <c r="C80" s="8">
        <v>0</v>
      </c>
      <c r="D80" s="325"/>
      <c r="E80" s="325"/>
      <c r="F80" s="114" t="s">
        <v>55</v>
      </c>
      <c r="G80" s="7"/>
      <c r="H80" s="325"/>
      <c r="I80" s="326"/>
    </row>
    <row r="81" spans="1:10" ht="58.5" hidden="1" customHeight="1" thickBot="1">
      <c r="A81" s="320"/>
      <c r="B81" s="115"/>
      <c r="C81" s="77">
        <v>0</v>
      </c>
      <c r="D81" s="327"/>
      <c r="E81" s="327"/>
      <c r="F81" s="115"/>
      <c r="G81" s="62">
        <v>106000</v>
      </c>
      <c r="H81" s="327"/>
      <c r="I81" s="328"/>
    </row>
    <row r="82" spans="1:10" ht="19.5" hidden="1" customHeight="1">
      <c r="A82" s="116"/>
      <c r="B82" s="117"/>
      <c r="C82" s="48"/>
      <c r="D82" s="118"/>
      <c r="E82" s="119"/>
      <c r="F82" s="117"/>
      <c r="G82" s="60"/>
      <c r="H82" s="120"/>
      <c r="I82" s="121"/>
    </row>
    <row r="83" spans="1:10" ht="19.5" hidden="1" customHeight="1">
      <c r="A83" s="116"/>
      <c r="B83" s="117"/>
      <c r="C83" s="48"/>
      <c r="D83" s="118"/>
      <c r="E83" s="119"/>
      <c r="F83" s="117"/>
      <c r="G83" s="60"/>
      <c r="H83" s="120"/>
      <c r="I83" s="121"/>
    </row>
    <row r="84" spans="1:10" ht="19.5" hidden="1" customHeight="1">
      <c r="A84" s="116"/>
      <c r="B84" s="117"/>
      <c r="C84" s="48"/>
      <c r="D84" s="118"/>
      <c r="E84" s="119"/>
      <c r="F84" s="117"/>
      <c r="G84" s="60"/>
      <c r="H84" s="120"/>
      <c r="I84" s="121"/>
    </row>
    <row r="85" spans="1:10" ht="22.5" hidden="1" customHeight="1" thickBot="1">
      <c r="A85" s="329" t="s">
        <v>54</v>
      </c>
      <c r="B85" s="330"/>
      <c r="C85" s="330"/>
      <c r="D85" s="330"/>
      <c r="E85" s="330"/>
      <c r="F85" s="330"/>
      <c r="G85" s="330"/>
      <c r="H85" s="330"/>
      <c r="I85" s="331"/>
    </row>
    <row r="86" spans="1:10" ht="37.5" hidden="1" customHeight="1">
      <c r="A86" s="318" t="s">
        <v>4</v>
      </c>
      <c r="B86" s="113" t="s">
        <v>36</v>
      </c>
      <c r="C86" s="75">
        <v>0</v>
      </c>
      <c r="D86" s="323"/>
      <c r="E86" s="323" t="s">
        <v>4</v>
      </c>
      <c r="F86" s="113" t="s">
        <v>36</v>
      </c>
      <c r="G86" s="75">
        <f>G87</f>
        <v>106950.16</v>
      </c>
      <c r="H86" s="323" t="s">
        <v>61</v>
      </c>
      <c r="I86" s="324"/>
    </row>
    <row r="87" spans="1:10" ht="162.75" hidden="1" customHeight="1">
      <c r="A87" s="319"/>
      <c r="B87" s="122" t="s">
        <v>60</v>
      </c>
      <c r="C87" s="8">
        <v>0</v>
      </c>
      <c r="D87" s="325"/>
      <c r="E87" s="325"/>
      <c r="F87" s="123" t="s">
        <v>60</v>
      </c>
      <c r="G87" s="6">
        <v>106950.16</v>
      </c>
      <c r="H87" s="325"/>
      <c r="I87" s="326"/>
    </row>
    <row r="88" spans="1:10" ht="31.5" hidden="1" customHeight="1" thickBot="1">
      <c r="A88" s="108"/>
      <c r="B88" s="109" t="s">
        <v>3</v>
      </c>
      <c r="C88" s="110">
        <f>C66+C75+C77+C79</f>
        <v>0</v>
      </c>
      <c r="D88" s="111"/>
      <c r="E88" s="112"/>
      <c r="F88" s="109" t="s">
        <v>3</v>
      </c>
      <c r="G88" s="110">
        <f>G66+G75+G77+G79</f>
        <v>300000</v>
      </c>
      <c r="H88" s="335">
        <f>C88+G88</f>
        <v>300000</v>
      </c>
      <c r="I88" s="336"/>
    </row>
    <row r="89" spans="1:10" ht="62.25" hidden="1" customHeight="1">
      <c r="A89" s="43"/>
      <c r="B89" s="44"/>
      <c r="C89" s="29"/>
      <c r="D89" s="45"/>
      <c r="E89" s="46"/>
      <c r="F89" s="44"/>
      <c r="G89" s="29"/>
      <c r="H89" s="321">
        <f>C88+G88</f>
        <v>300000</v>
      </c>
      <c r="I89" s="322"/>
    </row>
    <row r="90" spans="1:10" ht="35.25" hidden="1" customHeight="1">
      <c r="A90" s="38" t="s">
        <v>24</v>
      </c>
      <c r="B90" s="87"/>
      <c r="C90" s="87"/>
      <c r="D90" s="87"/>
      <c r="E90" s="87"/>
      <c r="F90" s="87"/>
      <c r="G90" s="87"/>
      <c r="H90" s="49"/>
      <c r="I90" s="50"/>
    </row>
    <row r="91" spans="1:10" ht="84" hidden="1" customHeight="1">
      <c r="A91" s="213" t="s">
        <v>4</v>
      </c>
      <c r="B91" s="5" t="s">
        <v>15</v>
      </c>
      <c r="C91" s="6">
        <v>0</v>
      </c>
      <c r="D91" s="289"/>
      <c r="E91" s="241" t="s">
        <v>4</v>
      </c>
      <c r="F91" s="5" t="s">
        <v>15</v>
      </c>
      <c r="G91" s="8">
        <v>55000</v>
      </c>
      <c r="H91" s="88"/>
      <c r="I91" s="89"/>
    </row>
    <row r="92" spans="1:10" ht="154.5" hidden="1" customHeight="1">
      <c r="A92" s="288"/>
      <c r="B92" s="3" t="s">
        <v>21</v>
      </c>
      <c r="C92" s="8">
        <v>0</v>
      </c>
      <c r="D92" s="220"/>
      <c r="E92" s="220"/>
      <c r="F92" s="3" t="s">
        <v>21</v>
      </c>
      <c r="G92" s="20">
        <v>55000</v>
      </c>
      <c r="H92" s="274" t="s">
        <v>27</v>
      </c>
      <c r="I92" s="275"/>
    </row>
    <row r="93" spans="1:10" ht="60" hidden="1" customHeight="1">
      <c r="A93" s="298" t="s">
        <v>4</v>
      </c>
      <c r="B93" s="5" t="s">
        <v>11</v>
      </c>
      <c r="C93" s="6">
        <v>0</v>
      </c>
      <c r="D93" s="90"/>
      <c r="E93" s="272" t="s">
        <v>4</v>
      </c>
      <c r="F93" s="5" t="s">
        <v>11</v>
      </c>
      <c r="G93" s="21">
        <f>G94</f>
        <v>86000</v>
      </c>
      <c r="H93" s="276"/>
      <c r="I93" s="275"/>
      <c r="J93" s="9"/>
    </row>
    <row r="94" spans="1:10" ht="38.25" hidden="1" customHeight="1">
      <c r="A94" s="288"/>
      <c r="B94" s="91" t="s">
        <v>14</v>
      </c>
      <c r="C94" s="8">
        <v>0</v>
      </c>
      <c r="D94" s="12"/>
      <c r="E94" s="220"/>
      <c r="F94" s="91" t="s">
        <v>14</v>
      </c>
      <c r="G94" s="20">
        <f>G95+G96</f>
        <v>86000</v>
      </c>
      <c r="H94" s="287"/>
      <c r="I94" s="286"/>
      <c r="J94" s="9"/>
    </row>
    <row r="95" spans="1:10" ht="116.25" hidden="1" customHeight="1">
      <c r="A95" s="288"/>
      <c r="B95" s="51" t="s">
        <v>22</v>
      </c>
      <c r="C95" s="15">
        <v>0</v>
      </c>
      <c r="D95" s="12"/>
      <c r="E95" s="220"/>
      <c r="F95" s="51" t="s">
        <v>22</v>
      </c>
      <c r="G95" s="20">
        <v>78000</v>
      </c>
      <c r="H95" s="287"/>
      <c r="I95" s="286"/>
      <c r="J95" s="9"/>
    </row>
    <row r="96" spans="1:10" ht="64.5" hidden="1" customHeight="1">
      <c r="A96" s="288"/>
      <c r="B96" s="66" t="s">
        <v>16</v>
      </c>
      <c r="C96" s="15">
        <v>0</v>
      </c>
      <c r="D96" s="12"/>
      <c r="E96" s="220"/>
      <c r="F96" s="66" t="s">
        <v>16</v>
      </c>
      <c r="G96" s="20">
        <v>8000</v>
      </c>
      <c r="H96" s="274" t="s">
        <v>25</v>
      </c>
      <c r="I96" s="290"/>
      <c r="J96" s="9"/>
    </row>
    <row r="97" spans="1:9" ht="16.5" hidden="1" customHeight="1">
      <c r="A97" s="24"/>
      <c r="B97" s="14"/>
      <c r="C97" s="13"/>
      <c r="D97" s="19"/>
      <c r="E97" s="12"/>
      <c r="F97" s="16"/>
      <c r="G97" s="8">
        <v>0</v>
      </c>
      <c r="H97" s="274" t="s">
        <v>26</v>
      </c>
      <c r="I97" s="290"/>
    </row>
    <row r="98" spans="1:9" ht="48.75" hidden="1" customHeight="1">
      <c r="A98" s="213" t="s">
        <v>4</v>
      </c>
      <c r="B98" s="22" t="s">
        <v>18</v>
      </c>
      <c r="C98" s="13">
        <v>0</v>
      </c>
      <c r="D98" s="291"/>
      <c r="E98" s="241" t="s">
        <v>4</v>
      </c>
      <c r="F98" s="22" t="s">
        <v>18</v>
      </c>
      <c r="G98" s="8">
        <v>20000</v>
      </c>
      <c r="H98" s="277">
        <v>0</v>
      </c>
      <c r="I98" s="278"/>
    </row>
    <row r="99" spans="1:9" ht="78" hidden="1" customHeight="1">
      <c r="A99" s="288"/>
      <c r="B99" s="23" t="s">
        <v>19</v>
      </c>
      <c r="C99" s="15">
        <v>0</v>
      </c>
      <c r="D99" s="220"/>
      <c r="E99" s="220"/>
      <c r="F99" s="23" t="s">
        <v>19</v>
      </c>
      <c r="G99" s="8">
        <v>20000</v>
      </c>
      <c r="H99" s="277" t="s">
        <v>20</v>
      </c>
      <c r="I99" s="286"/>
    </row>
    <row r="100" spans="1:9" ht="87.75" hidden="1" customHeight="1">
      <c r="A100" s="213" t="s">
        <v>4</v>
      </c>
      <c r="B100" s="5" t="s">
        <v>12</v>
      </c>
      <c r="C100" s="13">
        <v>0</v>
      </c>
      <c r="D100" s="301"/>
      <c r="E100" s="241" t="s">
        <v>4</v>
      </c>
      <c r="F100" s="5" t="s">
        <v>12</v>
      </c>
      <c r="G100" s="6">
        <v>34000</v>
      </c>
      <c r="H100" s="287"/>
      <c r="I100" s="286"/>
    </row>
    <row r="101" spans="1:9" ht="75" hidden="1" customHeight="1">
      <c r="A101" s="288"/>
      <c r="B101" s="14" t="s">
        <v>23</v>
      </c>
      <c r="C101" s="13">
        <v>0</v>
      </c>
      <c r="D101" s="220"/>
      <c r="E101" s="220"/>
      <c r="F101" s="14" t="s">
        <v>23</v>
      </c>
      <c r="G101" s="8">
        <v>34000</v>
      </c>
      <c r="H101" s="285" t="s">
        <v>28</v>
      </c>
      <c r="I101" s="286"/>
    </row>
    <row r="102" spans="1:9" ht="37.5" hidden="1" customHeight="1">
      <c r="A102" s="25"/>
      <c r="B102" s="14" t="s">
        <v>3</v>
      </c>
      <c r="C102" s="18">
        <f>C91+C93+C100</f>
        <v>0</v>
      </c>
      <c r="D102" s="19"/>
      <c r="E102" s="17"/>
      <c r="F102" s="14" t="s">
        <v>3</v>
      </c>
      <c r="G102" s="18">
        <f>G91+G93+G100</f>
        <v>175000</v>
      </c>
      <c r="H102" s="287"/>
      <c r="I102" s="286"/>
    </row>
    <row r="103" spans="1:9" ht="19.5" hidden="1" customHeight="1">
      <c r="A103" s="34"/>
      <c r="B103" s="92"/>
      <c r="C103" s="92"/>
      <c r="D103" s="92"/>
      <c r="E103" s="92"/>
      <c r="F103" s="92"/>
      <c r="G103" s="92"/>
      <c r="H103" s="258"/>
      <c r="I103" s="273"/>
    </row>
    <row r="104" spans="1:9" ht="34.5" hidden="1" customHeight="1">
      <c r="A104" s="337" t="s">
        <v>6</v>
      </c>
      <c r="B104" s="338"/>
      <c r="C104" s="338"/>
      <c r="D104" s="338"/>
      <c r="E104" s="33" t="s">
        <v>1</v>
      </c>
      <c r="F104" s="93"/>
      <c r="G104" s="93"/>
      <c r="H104" s="94"/>
      <c r="I104" s="95"/>
    </row>
    <row r="105" spans="1:9" ht="58.5" hidden="1">
      <c r="A105" s="39" t="s">
        <v>0</v>
      </c>
      <c r="B105" s="37" t="s">
        <v>5</v>
      </c>
      <c r="C105" s="37" t="s">
        <v>7</v>
      </c>
      <c r="D105" s="37" t="s">
        <v>8</v>
      </c>
      <c r="E105" s="37" t="s">
        <v>0</v>
      </c>
      <c r="F105" s="37" t="s">
        <v>5</v>
      </c>
      <c r="G105" s="37" t="s">
        <v>10</v>
      </c>
      <c r="H105" s="96"/>
      <c r="I105" s="97"/>
    </row>
    <row r="106" spans="1:9" ht="12.75" hidden="1" customHeight="1">
      <c r="A106" s="41"/>
      <c r="B106" s="41"/>
      <c r="C106" s="41"/>
      <c r="D106" s="41"/>
      <c r="E106" s="334"/>
      <c r="F106" s="41" t="s">
        <v>12</v>
      </c>
      <c r="G106" s="41">
        <v>139623.70000000001</v>
      </c>
      <c r="H106" s="333" t="s">
        <v>8</v>
      </c>
      <c r="I106" s="281"/>
    </row>
    <row r="107" spans="1:9" ht="12.75" hidden="1" customHeight="1">
      <c r="A107" s="41"/>
      <c r="B107" s="41"/>
      <c r="C107" s="41"/>
      <c r="D107" s="41"/>
      <c r="E107" s="279"/>
      <c r="F107" s="41" t="s">
        <v>13</v>
      </c>
      <c r="G107" s="41"/>
      <c r="H107" s="280"/>
      <c r="I107" s="281"/>
    </row>
    <row r="108" spans="1:9" ht="21.75" customHeight="1" thickBot="1">
      <c r="A108" s="221" t="s">
        <v>35</v>
      </c>
      <c r="B108" s="279"/>
      <c r="C108" s="279"/>
      <c r="D108" s="279"/>
      <c r="E108" s="279"/>
      <c r="F108" s="279"/>
      <c r="G108" s="279"/>
      <c r="H108" s="281"/>
      <c r="I108" s="281"/>
    </row>
    <row r="109" spans="1:9" ht="43.5" customHeight="1">
      <c r="A109" s="295" t="s">
        <v>4</v>
      </c>
      <c r="B109" s="80" t="s">
        <v>117</v>
      </c>
      <c r="C109" s="55">
        <v>0</v>
      </c>
      <c r="D109" s="282" t="s">
        <v>33</v>
      </c>
      <c r="E109" s="253" t="s">
        <v>4</v>
      </c>
      <c r="F109" s="80" t="s">
        <v>117</v>
      </c>
      <c r="G109" s="75">
        <f>G111+G112</f>
        <v>347200</v>
      </c>
      <c r="H109" s="304" t="s">
        <v>119</v>
      </c>
      <c r="I109" s="305"/>
    </row>
    <row r="110" spans="1:9" ht="94.5" customHeight="1">
      <c r="A110" s="296"/>
      <c r="B110" s="65" t="s">
        <v>80</v>
      </c>
      <c r="C110" s="168">
        <v>0</v>
      </c>
      <c r="D110" s="283"/>
      <c r="E110" s="210"/>
      <c r="F110" s="65" t="s">
        <v>80</v>
      </c>
      <c r="G110" s="8">
        <v>347200</v>
      </c>
      <c r="H110" s="306"/>
      <c r="I110" s="307"/>
    </row>
    <row r="111" spans="1:9" ht="59.25" customHeight="1">
      <c r="A111" s="296"/>
      <c r="B111" s="284" t="s">
        <v>118</v>
      </c>
      <c r="C111" s="316">
        <v>0</v>
      </c>
      <c r="D111" s="283"/>
      <c r="E111" s="210"/>
      <c r="F111" s="284" t="s">
        <v>118</v>
      </c>
      <c r="G111" s="302">
        <v>347200</v>
      </c>
      <c r="H111" s="306"/>
      <c r="I111" s="307"/>
    </row>
    <row r="112" spans="1:9" ht="78" customHeight="1">
      <c r="A112" s="297"/>
      <c r="B112" s="211"/>
      <c r="C112" s="317"/>
      <c r="D112" s="283"/>
      <c r="E112" s="211"/>
      <c r="F112" s="211"/>
      <c r="G112" s="303"/>
      <c r="H112" s="308"/>
      <c r="I112" s="309"/>
    </row>
    <row r="113" spans="1:9" ht="78" customHeight="1">
      <c r="A113" s="174"/>
      <c r="B113" s="180" t="s">
        <v>15</v>
      </c>
      <c r="C113" s="176"/>
      <c r="D113" s="183"/>
      <c r="E113" s="175"/>
      <c r="F113" s="180" t="s">
        <v>15</v>
      </c>
      <c r="G113" s="186">
        <f>G114</f>
        <v>6300000</v>
      </c>
      <c r="H113" s="310" t="s">
        <v>125</v>
      </c>
      <c r="I113" s="311"/>
    </row>
    <row r="114" spans="1:9" ht="78" customHeight="1">
      <c r="A114" s="174"/>
      <c r="B114" s="182" t="s">
        <v>122</v>
      </c>
      <c r="C114" s="176"/>
      <c r="D114" s="169"/>
      <c r="E114" s="175"/>
      <c r="F114" s="182" t="s">
        <v>122</v>
      </c>
      <c r="G114" s="185">
        <f>G115+G116</f>
        <v>6300000</v>
      </c>
      <c r="H114" s="312"/>
      <c r="I114" s="313"/>
    </row>
    <row r="115" spans="1:9" ht="100.5" customHeight="1">
      <c r="A115" s="174"/>
      <c r="B115" s="181" t="s">
        <v>123</v>
      </c>
      <c r="C115" s="176"/>
      <c r="D115" s="169"/>
      <c r="E115" s="175"/>
      <c r="F115" s="181" t="s">
        <v>123</v>
      </c>
      <c r="G115" s="185">
        <v>5400000</v>
      </c>
      <c r="H115" s="312"/>
      <c r="I115" s="313"/>
    </row>
    <row r="116" spans="1:9" ht="115.5" customHeight="1">
      <c r="A116" s="174"/>
      <c r="B116" s="181" t="s">
        <v>124</v>
      </c>
      <c r="C116" s="176"/>
      <c r="D116" s="184"/>
      <c r="E116" s="175"/>
      <c r="F116" s="181" t="s">
        <v>124</v>
      </c>
      <c r="G116" s="185">
        <v>900000</v>
      </c>
      <c r="H116" s="314"/>
      <c r="I116" s="315"/>
    </row>
    <row r="117" spans="1:9" ht="21.75" customHeight="1">
      <c r="A117" s="57" t="s">
        <v>29</v>
      </c>
      <c r="B117" s="42"/>
      <c r="C117" s="42"/>
      <c r="D117" s="42"/>
      <c r="E117" s="42"/>
      <c r="F117" s="42"/>
      <c r="G117" s="187">
        <f>G113+G109</f>
        <v>6647200</v>
      </c>
      <c r="H117" s="98"/>
      <c r="I117" s="99"/>
    </row>
    <row r="118" spans="1:9" ht="23.25" customHeight="1">
      <c r="A118" s="260" t="s">
        <v>6</v>
      </c>
      <c r="B118" s="261"/>
      <c r="C118" s="30" t="s">
        <v>10</v>
      </c>
      <c r="D118" s="30"/>
      <c r="E118" s="262" t="s">
        <v>1</v>
      </c>
      <c r="F118" s="261"/>
      <c r="G118" s="31" t="s">
        <v>10</v>
      </c>
      <c r="H118" s="263" t="s">
        <v>30</v>
      </c>
      <c r="I118" s="264"/>
    </row>
    <row r="119" spans="1:9" ht="23.25" customHeight="1">
      <c r="A119" s="150"/>
      <c r="B119" s="151"/>
      <c r="C119" s="152"/>
      <c r="D119" s="152"/>
      <c r="E119" s="152"/>
      <c r="F119" s="151"/>
      <c r="G119" s="153"/>
      <c r="H119" s="154"/>
      <c r="I119" s="147"/>
    </row>
    <row r="120" spans="1:9" ht="23.25" customHeight="1" thickBot="1">
      <c r="A120" s="292" t="s">
        <v>29</v>
      </c>
      <c r="B120" s="293"/>
      <c r="C120" s="293"/>
      <c r="D120" s="293"/>
      <c r="E120" s="293"/>
      <c r="F120" s="293"/>
      <c r="G120" s="293"/>
      <c r="H120" s="293"/>
      <c r="I120" s="294"/>
    </row>
    <row r="121" spans="1:9" ht="23.25" customHeight="1">
      <c r="A121" s="233" t="s">
        <v>6</v>
      </c>
      <c r="B121" s="234"/>
      <c r="C121" s="234"/>
      <c r="D121" s="234"/>
      <c r="E121" s="234" t="s">
        <v>78</v>
      </c>
      <c r="F121" s="234"/>
      <c r="G121" s="234"/>
      <c r="H121" s="234"/>
      <c r="I121" s="235"/>
    </row>
    <row r="122" spans="1:9" s="9" customFormat="1" ht="18" customHeight="1">
      <c r="A122" s="34" t="s">
        <v>103</v>
      </c>
      <c r="B122" s="158" t="s">
        <v>17</v>
      </c>
      <c r="C122" s="6">
        <v>-3650</v>
      </c>
      <c r="D122" s="52"/>
      <c r="E122" s="34" t="s">
        <v>103</v>
      </c>
      <c r="F122" s="158" t="s">
        <v>17</v>
      </c>
      <c r="G122" s="6">
        <v>206984</v>
      </c>
      <c r="H122" s="258">
        <f>G122+C122</f>
        <v>203334</v>
      </c>
      <c r="I122" s="259"/>
    </row>
    <row r="123" spans="1:9" s="9" customFormat="1" ht="18" hidden="1" customHeight="1">
      <c r="A123" s="34" t="s">
        <v>45</v>
      </c>
      <c r="B123" s="80" t="s">
        <v>42</v>
      </c>
      <c r="C123" s="73">
        <v>0</v>
      </c>
      <c r="D123" s="54"/>
      <c r="E123" s="34" t="s">
        <v>45</v>
      </c>
      <c r="F123" s="80" t="s">
        <v>42</v>
      </c>
      <c r="G123" s="73">
        <v>57300</v>
      </c>
      <c r="H123" s="258" t="s">
        <v>79</v>
      </c>
      <c r="I123" s="259"/>
    </row>
    <row r="124" spans="1:9" s="9" customFormat="1" ht="57" hidden="1" customHeight="1">
      <c r="A124" s="34" t="s">
        <v>32</v>
      </c>
      <c r="B124" s="5" t="s">
        <v>31</v>
      </c>
      <c r="C124" s="73">
        <f>C15</f>
        <v>0</v>
      </c>
      <c r="D124" s="54"/>
      <c r="E124" s="34" t="s">
        <v>32</v>
      </c>
      <c r="F124" s="5" t="s">
        <v>31</v>
      </c>
      <c r="G124" s="73">
        <f>G15</f>
        <v>0</v>
      </c>
      <c r="H124" s="258">
        <f>C124+G124</f>
        <v>0</v>
      </c>
      <c r="I124" s="259"/>
    </row>
    <row r="125" spans="1:9" s="9" customFormat="1" ht="57" customHeight="1">
      <c r="A125" s="34" t="s">
        <v>32</v>
      </c>
      <c r="B125" s="70" t="s">
        <v>31</v>
      </c>
      <c r="C125" s="73">
        <v>0</v>
      </c>
      <c r="D125" s="54"/>
      <c r="E125" s="34" t="s">
        <v>32</v>
      </c>
      <c r="F125" s="70" t="s">
        <v>31</v>
      </c>
      <c r="G125" s="73">
        <v>30000</v>
      </c>
      <c r="H125" s="178"/>
      <c r="I125" s="194">
        <f>C125+G125</f>
        <v>30000</v>
      </c>
    </row>
    <row r="126" spans="1:9" s="9" customFormat="1" ht="57" customHeight="1" thickBot="1">
      <c r="A126" s="34" t="s">
        <v>44</v>
      </c>
      <c r="B126" s="70" t="s">
        <v>15</v>
      </c>
      <c r="C126" s="73">
        <v>0</v>
      </c>
      <c r="D126" s="54"/>
      <c r="E126" s="34" t="s">
        <v>44</v>
      </c>
      <c r="F126" s="70" t="s">
        <v>15</v>
      </c>
      <c r="G126" s="73">
        <v>6300000</v>
      </c>
      <c r="H126" s="179"/>
      <c r="I126" s="194">
        <f>C126+G126</f>
        <v>6300000</v>
      </c>
    </row>
    <row r="127" spans="1:9" s="9" customFormat="1" ht="24.75" customHeight="1">
      <c r="A127" s="34" t="s">
        <v>77</v>
      </c>
      <c r="B127" s="80" t="s">
        <v>11</v>
      </c>
      <c r="C127" s="73">
        <v>-140000</v>
      </c>
      <c r="D127" s="54"/>
      <c r="E127" s="34" t="s">
        <v>77</v>
      </c>
      <c r="F127" s="80" t="s">
        <v>11</v>
      </c>
      <c r="G127" s="73">
        <v>0</v>
      </c>
      <c r="H127" s="178"/>
      <c r="I127" s="194">
        <f>C127+G127</f>
        <v>-140000</v>
      </c>
    </row>
    <row r="128" spans="1:9" s="9" customFormat="1" ht="23.25" hidden="1" customHeight="1">
      <c r="A128" s="53" t="s">
        <v>76</v>
      </c>
      <c r="B128" s="80" t="s">
        <v>15</v>
      </c>
      <c r="C128" s="73">
        <v>0</v>
      </c>
      <c r="D128" s="54"/>
      <c r="E128" s="53" t="s">
        <v>44</v>
      </c>
      <c r="F128" s="80" t="s">
        <v>15</v>
      </c>
      <c r="G128" s="73">
        <v>85536.04</v>
      </c>
      <c r="H128" s="258">
        <v>85536.04</v>
      </c>
      <c r="I128" s="259"/>
    </row>
    <row r="129" spans="1:9" s="9" customFormat="1" ht="19.5" hidden="1" customHeight="1">
      <c r="A129" s="5" t="s">
        <v>77</v>
      </c>
      <c r="B129" s="81" t="s">
        <v>11</v>
      </c>
      <c r="C129" s="6">
        <v>930000</v>
      </c>
      <c r="D129" s="52"/>
      <c r="E129" s="5" t="s">
        <v>77</v>
      </c>
      <c r="F129" s="81" t="s">
        <v>11</v>
      </c>
      <c r="G129" s="6">
        <v>592906.41</v>
      </c>
      <c r="H129" s="258">
        <v>-337093.59</v>
      </c>
      <c r="I129" s="259"/>
    </row>
    <row r="130" spans="1:9" s="9" customFormat="1" ht="21.75" customHeight="1" thickBot="1">
      <c r="A130" s="5" t="s">
        <v>128</v>
      </c>
      <c r="B130" s="100" t="s">
        <v>117</v>
      </c>
      <c r="C130" s="6">
        <v>0</v>
      </c>
      <c r="D130" s="52"/>
      <c r="E130" s="5" t="s">
        <v>128</v>
      </c>
      <c r="F130" s="100" t="s">
        <v>117</v>
      </c>
      <c r="G130" s="6">
        <v>347200</v>
      </c>
      <c r="H130" s="178"/>
      <c r="I130" s="194">
        <f>C130+G130</f>
        <v>347200</v>
      </c>
    </row>
    <row r="131" spans="1:9" s="9" customFormat="1" ht="45" hidden="1" customHeight="1" thickBot="1">
      <c r="A131" s="71" t="s">
        <v>46</v>
      </c>
      <c r="B131" s="80" t="s">
        <v>41</v>
      </c>
      <c r="C131" s="74">
        <f>C36</f>
        <v>-3650</v>
      </c>
      <c r="D131" s="72"/>
      <c r="E131" s="71" t="s">
        <v>37</v>
      </c>
      <c r="F131" s="80" t="s">
        <v>41</v>
      </c>
      <c r="G131" s="74">
        <v>0</v>
      </c>
      <c r="H131" s="265">
        <f>C131+G131</f>
        <v>-3650</v>
      </c>
      <c r="I131" s="266"/>
    </row>
    <row r="132" spans="1:9" ht="21.75" customHeight="1" thickBot="1">
      <c r="A132" s="271" t="s">
        <v>3</v>
      </c>
      <c r="B132" s="267"/>
      <c r="C132" s="79">
        <f>C122+C125+C127+C130</f>
        <v>-143650</v>
      </c>
      <c r="D132" s="47"/>
      <c r="E132" s="267" t="s">
        <v>3</v>
      </c>
      <c r="F132" s="267"/>
      <c r="G132" s="79">
        <f>G122+G125+G126+G127+G130</f>
        <v>6884184</v>
      </c>
      <c r="H132" s="268">
        <f>H122+I125+I126+I127+I130</f>
        <v>6740534</v>
      </c>
      <c r="I132" s="269"/>
    </row>
    <row r="133" spans="1:9" ht="0.75" customHeight="1">
      <c r="A133" s="10"/>
      <c r="B133" s="11"/>
      <c r="C133" s="11"/>
      <c r="D133" s="11"/>
      <c r="E133" s="11"/>
      <c r="F133" s="11"/>
      <c r="G133" s="11"/>
      <c r="H133" s="270"/>
      <c r="I133" s="206"/>
    </row>
    <row r="134" spans="1:9" ht="33" customHeight="1">
      <c r="A134" s="256" t="s">
        <v>40</v>
      </c>
      <c r="B134" s="257"/>
      <c r="C134" s="257"/>
      <c r="D134" s="257"/>
      <c r="E134" s="257"/>
      <c r="F134" s="257"/>
      <c r="G134" s="257"/>
      <c r="H134" s="257"/>
      <c r="I134" s="257"/>
    </row>
    <row r="135" spans="1:9" ht="20.25">
      <c r="A135" s="4"/>
      <c r="B135" s="4"/>
      <c r="C135" s="4"/>
      <c r="D135" s="4"/>
      <c r="E135" s="4"/>
      <c r="F135" s="4"/>
      <c r="G135" s="4"/>
      <c r="H135" s="35"/>
      <c r="I135" s="36"/>
    </row>
    <row r="136" spans="1:9">
      <c r="A136" s="4"/>
      <c r="B136" s="4"/>
      <c r="C136" s="4"/>
      <c r="D136" s="4"/>
      <c r="E136" s="4"/>
      <c r="F136" s="4"/>
      <c r="G136" s="4"/>
    </row>
    <row r="137" spans="1:9">
      <c r="A137" s="4"/>
      <c r="B137" s="4"/>
      <c r="C137" s="4"/>
      <c r="D137" s="4"/>
      <c r="E137" s="4"/>
      <c r="F137" s="4"/>
      <c r="G137" s="4"/>
    </row>
    <row r="138" spans="1:9">
      <c r="A138" s="4"/>
      <c r="B138" s="4"/>
      <c r="C138" s="4"/>
      <c r="D138" s="4"/>
      <c r="E138" s="4"/>
      <c r="F138" s="4"/>
      <c r="G138" s="4"/>
    </row>
    <row r="139" spans="1:9">
      <c r="A139" s="4"/>
      <c r="B139" s="4"/>
      <c r="C139" s="4"/>
      <c r="D139" s="4"/>
      <c r="E139" s="4"/>
      <c r="F139" s="4"/>
      <c r="G139" s="4"/>
    </row>
    <row r="140" spans="1:9">
      <c r="A140" s="4"/>
      <c r="B140" s="4"/>
      <c r="C140" s="4"/>
      <c r="D140" s="4"/>
      <c r="E140" s="4"/>
      <c r="F140" s="4"/>
      <c r="G140" s="4"/>
    </row>
    <row r="141" spans="1:9">
      <c r="A141" s="4"/>
      <c r="B141" s="4"/>
      <c r="C141" s="4"/>
      <c r="D141" s="4"/>
      <c r="E141" s="4"/>
      <c r="F141" s="4"/>
      <c r="G141" s="4"/>
    </row>
    <row r="142" spans="1:9">
      <c r="A142" s="4"/>
      <c r="B142" s="4"/>
      <c r="C142" s="4"/>
      <c r="D142" s="4"/>
      <c r="E142" s="4"/>
      <c r="F142" s="4"/>
      <c r="G142" s="4"/>
    </row>
    <row r="143" spans="1:9">
      <c r="A143" s="4"/>
      <c r="B143" s="4"/>
      <c r="C143" s="4"/>
      <c r="D143" s="4"/>
      <c r="E143" s="4"/>
      <c r="F143" s="4"/>
      <c r="G143" s="4"/>
    </row>
    <row r="144" spans="1:9">
      <c r="A144" s="4"/>
      <c r="B144" s="4"/>
      <c r="C144" s="4"/>
      <c r="D144" s="4"/>
      <c r="E144" s="4"/>
      <c r="F144" s="4"/>
      <c r="G144" s="4"/>
    </row>
    <row r="145" spans="1:7" ht="18">
      <c r="A145" s="4"/>
      <c r="B145" s="4"/>
      <c r="C145" s="4"/>
      <c r="D145" s="4"/>
      <c r="E145" s="4"/>
      <c r="F145" s="28"/>
      <c r="G145" s="4"/>
    </row>
    <row r="146" spans="1:7">
      <c r="A146" s="4"/>
      <c r="B146" s="4"/>
      <c r="C146" s="4"/>
      <c r="D146" s="4"/>
      <c r="E146" s="4"/>
      <c r="F146" s="4"/>
      <c r="G146" s="4"/>
    </row>
    <row r="147" spans="1:7">
      <c r="A147" s="4"/>
      <c r="B147" s="4"/>
      <c r="C147" s="4"/>
      <c r="D147" s="4"/>
      <c r="E147" s="4"/>
      <c r="F147" s="4"/>
      <c r="G147" s="4"/>
    </row>
    <row r="148" spans="1:7">
      <c r="A148" s="4"/>
      <c r="B148" s="4"/>
      <c r="C148" s="4"/>
      <c r="D148" s="4"/>
      <c r="E148" s="4"/>
      <c r="F148" s="4"/>
      <c r="G148" s="4"/>
    </row>
    <row r="149" spans="1:7">
      <c r="A149" s="4"/>
      <c r="B149" s="4"/>
      <c r="C149" s="4"/>
      <c r="D149" s="4"/>
      <c r="E149" s="4"/>
      <c r="F149" s="4"/>
      <c r="G149" s="4"/>
    </row>
    <row r="150" spans="1:7">
      <c r="A150" s="4"/>
      <c r="B150" s="4"/>
      <c r="C150" s="4"/>
      <c r="D150" s="4"/>
      <c r="E150" s="4"/>
      <c r="F150" s="4"/>
      <c r="G150" s="4"/>
    </row>
    <row r="151" spans="1:7">
      <c r="A151" s="4"/>
      <c r="B151" s="4"/>
      <c r="C151" s="4"/>
      <c r="D151" s="4"/>
      <c r="E151" s="4"/>
      <c r="F151" s="4"/>
      <c r="G151" s="4"/>
    </row>
    <row r="152" spans="1:7">
      <c r="A152" s="4"/>
      <c r="B152" s="4"/>
      <c r="C152" s="4"/>
      <c r="D152" s="4"/>
      <c r="E152" s="4"/>
      <c r="F152" s="4"/>
      <c r="G152" s="4"/>
    </row>
    <row r="153" spans="1:7">
      <c r="A153" s="4"/>
      <c r="B153" s="4"/>
      <c r="C153" s="4"/>
      <c r="D153" s="4"/>
      <c r="E153" s="4"/>
      <c r="F153" s="4"/>
      <c r="G153" s="4"/>
    </row>
    <row r="154" spans="1:7">
      <c r="A154" s="4"/>
      <c r="B154" s="4"/>
      <c r="C154" s="4"/>
      <c r="D154" s="4"/>
      <c r="E154" s="4"/>
      <c r="F154" s="4"/>
      <c r="G154" s="4"/>
    </row>
  </sheetData>
  <mergeCells count="149">
    <mergeCell ref="H66:I70"/>
    <mergeCell ref="E77:E78"/>
    <mergeCell ref="E75:E76"/>
    <mergeCell ref="H55:I59"/>
    <mergeCell ref="H42:I42"/>
    <mergeCell ref="H7:I9"/>
    <mergeCell ref="E10:E14"/>
    <mergeCell ref="H12:I12"/>
    <mergeCell ref="H13:I13"/>
    <mergeCell ref="H14:I14"/>
    <mergeCell ref="H16:I16"/>
    <mergeCell ref="H17:I20"/>
    <mergeCell ref="E17:E20"/>
    <mergeCell ref="H41:I41"/>
    <mergeCell ref="H15:I15"/>
    <mergeCell ref="H11:I11"/>
    <mergeCell ref="H24:I24"/>
    <mergeCell ref="H25:I25"/>
    <mergeCell ref="H21:I23"/>
    <mergeCell ref="H27:I27"/>
    <mergeCell ref="H26:I26"/>
    <mergeCell ref="H10:I10"/>
    <mergeCell ref="E36:E39"/>
    <mergeCell ref="E98:E99"/>
    <mergeCell ref="E66:E68"/>
    <mergeCell ref="E91:E92"/>
    <mergeCell ref="A86:A87"/>
    <mergeCell ref="H86:I87"/>
    <mergeCell ref="D55:D59"/>
    <mergeCell ref="D66:D68"/>
    <mergeCell ref="A55:A59"/>
    <mergeCell ref="A64:I64"/>
    <mergeCell ref="A75:A76"/>
    <mergeCell ref="E55:E59"/>
    <mergeCell ref="A66:A70"/>
    <mergeCell ref="A41:B41"/>
    <mergeCell ref="E41:F41"/>
    <mergeCell ref="H44:I49"/>
    <mergeCell ref="H52:I54"/>
    <mergeCell ref="H77:I77"/>
    <mergeCell ref="A52:A54"/>
    <mergeCell ref="D52:D54"/>
    <mergeCell ref="E52:E54"/>
    <mergeCell ref="H75:I75"/>
    <mergeCell ref="H76:I76"/>
    <mergeCell ref="A77:A78"/>
    <mergeCell ref="D100:D101"/>
    <mergeCell ref="G111:G112"/>
    <mergeCell ref="H109:I112"/>
    <mergeCell ref="H113:I116"/>
    <mergeCell ref="C111:C112"/>
    <mergeCell ref="A79:A81"/>
    <mergeCell ref="H89:I89"/>
    <mergeCell ref="H79:I81"/>
    <mergeCell ref="A100:A101"/>
    <mergeCell ref="E79:E81"/>
    <mergeCell ref="A85:I85"/>
    <mergeCell ref="H78:I78"/>
    <mergeCell ref="D79:D81"/>
    <mergeCell ref="H106:I106"/>
    <mergeCell ref="E106:E107"/>
    <mergeCell ref="H94:I94"/>
    <mergeCell ref="H95:I95"/>
    <mergeCell ref="H96:I96"/>
    <mergeCell ref="H99:I100"/>
    <mergeCell ref="E86:E87"/>
    <mergeCell ref="H88:I88"/>
    <mergeCell ref="D86:D87"/>
    <mergeCell ref="A104:D104"/>
    <mergeCell ref="E93:E96"/>
    <mergeCell ref="H103:I103"/>
    <mergeCell ref="H92:I93"/>
    <mergeCell ref="H98:I98"/>
    <mergeCell ref="E100:E101"/>
    <mergeCell ref="H124:I124"/>
    <mergeCell ref="E109:E112"/>
    <mergeCell ref="A108:G108"/>
    <mergeCell ref="E121:I121"/>
    <mergeCell ref="A121:D121"/>
    <mergeCell ref="H107:I108"/>
    <mergeCell ref="D109:D112"/>
    <mergeCell ref="B111:B112"/>
    <mergeCell ref="F111:F112"/>
    <mergeCell ref="H101:I102"/>
    <mergeCell ref="A91:A92"/>
    <mergeCell ref="D91:D92"/>
    <mergeCell ref="H97:I97"/>
    <mergeCell ref="A98:A99"/>
    <mergeCell ref="D98:D99"/>
    <mergeCell ref="H123:I123"/>
    <mergeCell ref="A120:I120"/>
    <mergeCell ref="A109:A112"/>
    <mergeCell ref="A93:A96"/>
    <mergeCell ref="A134:I134"/>
    <mergeCell ref="H128:I128"/>
    <mergeCell ref="A118:B118"/>
    <mergeCell ref="E118:F118"/>
    <mergeCell ref="H118:I118"/>
    <mergeCell ref="H122:I122"/>
    <mergeCell ref="H131:I131"/>
    <mergeCell ref="E132:F132"/>
    <mergeCell ref="H132:I132"/>
    <mergeCell ref="H133:I133"/>
    <mergeCell ref="A132:B132"/>
    <mergeCell ref="H129:I129"/>
    <mergeCell ref="A1:I1"/>
    <mergeCell ref="A2:I2"/>
    <mergeCell ref="A4:I4"/>
    <mergeCell ref="A5:D5"/>
    <mergeCell ref="E5:I5"/>
    <mergeCell ref="H6:I6"/>
    <mergeCell ref="H28:I31"/>
    <mergeCell ref="H32:I33"/>
    <mergeCell ref="C28:C29"/>
    <mergeCell ref="E27:E33"/>
    <mergeCell ref="A27:A33"/>
    <mergeCell ref="D15:D16"/>
    <mergeCell ref="E15:E16"/>
    <mergeCell ref="D28:D31"/>
    <mergeCell ref="A7:A9"/>
    <mergeCell ref="E7:E9"/>
    <mergeCell ref="D7:D9"/>
    <mergeCell ref="A10:A14"/>
    <mergeCell ref="D10:D14"/>
    <mergeCell ref="D21:D23"/>
    <mergeCell ref="A21:A23"/>
    <mergeCell ref="E21:E23"/>
    <mergeCell ref="A15:A16"/>
    <mergeCell ref="G28:G29"/>
    <mergeCell ref="A17:A20"/>
    <mergeCell ref="A50:A51"/>
    <mergeCell ref="D50:D51"/>
    <mergeCell ref="H50:I51"/>
    <mergeCell ref="D44:D49"/>
    <mergeCell ref="E44:E49"/>
    <mergeCell ref="A34:A35"/>
    <mergeCell ref="A44:A49"/>
    <mergeCell ref="E50:E51"/>
    <mergeCell ref="D34:D35"/>
    <mergeCell ref="A43:I43"/>
    <mergeCell ref="D17:D20"/>
    <mergeCell ref="C30:C31"/>
    <mergeCell ref="H34:I35"/>
    <mergeCell ref="G30:G31"/>
    <mergeCell ref="E34:E35"/>
    <mergeCell ref="D32:D33"/>
    <mergeCell ref="A36:A39"/>
    <mergeCell ref="D36:D39"/>
    <mergeCell ref="H36:I39"/>
  </mergeCells>
  <phoneticPr fontId="25" type="noConversion"/>
  <pageMargins left="0" right="0" top="0" bottom="0" header="0.15748031496062992" footer="0.15748031496062992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новый </vt:lpstr>
      <vt:lpstr>Лист1</vt:lpstr>
      <vt:lpstr>'новый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Finans</cp:lastModifiedBy>
  <cp:lastPrinted>2013-05-21T08:08:31Z</cp:lastPrinted>
  <dcterms:created xsi:type="dcterms:W3CDTF">1996-10-08T23:32:33Z</dcterms:created>
  <dcterms:modified xsi:type="dcterms:W3CDTF">2013-07-22T06:09:40Z</dcterms:modified>
</cp:coreProperties>
</file>